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0" windowWidth="19200" windowHeight="6465" tabRatio="859" firstSheet="18" activeTab="37"/>
  </bookViews>
  <sheets>
    <sheet name="Índice" sheetId="80" r:id="rId1"/>
    <sheet name="Nota 1" sheetId="24" r:id="rId2"/>
    <sheet name="Nota 2" sheetId="25" r:id="rId3"/>
    <sheet name="Nota 3" sheetId="26" r:id="rId4"/>
    <sheet name="Nota 4" sheetId="68" r:id="rId5"/>
    <sheet name="Nota 5" sheetId="28" r:id="rId6"/>
    <sheet name="Nota 6" sheetId="29" r:id="rId7"/>
    <sheet name="Nota 7" sheetId="30" r:id="rId8"/>
    <sheet name="Nota 8" sheetId="31" r:id="rId9"/>
    <sheet name="Nota 9" sheetId="32" r:id="rId10"/>
    <sheet name="Nota 10" sheetId="33" r:id="rId11"/>
    <sheet name="Nota 11" sheetId="34" r:id="rId12"/>
    <sheet name="Nota 12" sheetId="38" r:id="rId13"/>
    <sheet name="Nota 13" sheetId="75" r:id="rId14"/>
    <sheet name="Nota 14" sheetId="39" r:id="rId15"/>
    <sheet name="Nota 15" sheetId="40" r:id="rId16"/>
    <sheet name="Nota 16" sheetId="57" r:id="rId17"/>
    <sheet name="Nota 17" sheetId="76" r:id="rId18"/>
    <sheet name="Nota 18" sheetId="73" r:id="rId19"/>
    <sheet name="Nota 19" sheetId="42" r:id="rId20"/>
    <sheet name="Nota 20" sheetId="43" r:id="rId21"/>
    <sheet name="Nota 21" sheetId="44" r:id="rId22"/>
    <sheet name="Nota 22" sheetId="46" r:id="rId23"/>
    <sheet name="Nota 23" sheetId="47" r:id="rId24"/>
    <sheet name="Nota 24" sheetId="48" r:id="rId25"/>
    <sheet name="Nota 25" sheetId="49" r:id="rId26"/>
    <sheet name="Nota 26" sheetId="45" r:id="rId27"/>
    <sheet name="Nota 27" sheetId="50" r:id="rId28"/>
    <sheet name="Nota 28" sheetId="59" r:id="rId29"/>
    <sheet name="Nota 29" sheetId="58" r:id="rId30"/>
    <sheet name="Nota 30" sheetId="60" r:id="rId31"/>
    <sheet name="Nota 31" sheetId="55" r:id="rId32"/>
    <sheet name="Nota 32" sheetId="62" r:id="rId33"/>
    <sheet name="Nota 33" sheetId="54" r:id="rId34"/>
    <sheet name="Nota 34" sheetId="81" r:id="rId35"/>
    <sheet name="Nota 35" sheetId="82" r:id="rId36"/>
    <sheet name="Nota 36" sheetId="51" r:id="rId37"/>
    <sheet name="Nota 37" sheetId="53" r:id="rId38"/>
  </sheets>
  <definedNames>
    <definedName name="_xlnm.Print_Area" localSheetId="10">'Nota 10'!$A$1:$D$19</definedName>
    <definedName name="_xlnm.Print_Area" localSheetId="11">'Nota 11'!$A$1:$C$34</definedName>
    <definedName name="_xlnm.Print_Area" localSheetId="12">'Nota 12'!$A$1:$I$147</definedName>
    <definedName name="_xlnm.Print_Area" localSheetId="13">'Nota 13'!$A$1:$E$5</definedName>
    <definedName name="_xlnm.Print_Area" localSheetId="14">'Nota 14'!$A$1:$J$129</definedName>
    <definedName name="_xlnm.Print_Area" localSheetId="15">'Nota 15'!$A$1:$F$51</definedName>
    <definedName name="_xlnm.Print_Area" localSheetId="16">'Nota 16'!$A$1:$J$44</definedName>
    <definedName name="_xlnm.Print_Area" localSheetId="19">'Nota 19'!$A$1:$J$107</definedName>
    <definedName name="_xlnm.Print_Area" localSheetId="20">'Nota 20'!$A$1:$J$29</definedName>
    <definedName name="_xlnm.Print_Area" localSheetId="21">'Nota 21'!$A$1:$J$30</definedName>
    <definedName name="_xlnm.Print_Area" localSheetId="22">'Nota 22'!$A$1:$G$37</definedName>
    <definedName name="_xlnm.Print_Area" localSheetId="23">'Nota 23'!$A$1:$H$73</definedName>
    <definedName name="_xlnm.Print_Area" localSheetId="24">'Nota 24'!$A$1:$E$67</definedName>
    <definedName name="_xlnm.Print_Area" localSheetId="25">'Nota 25'!$A$1:$G$35</definedName>
    <definedName name="_xlnm.Print_Area" localSheetId="26">'Nota 26'!$A$1:$I$67</definedName>
    <definedName name="_xlnm.Print_Area" localSheetId="27">'Nota 27'!$A$1:$D$25</definedName>
    <definedName name="_xlnm.Print_Area" localSheetId="28">'Nota 28'!$A$1:$D$12</definedName>
    <definedName name="_xlnm.Print_Area" localSheetId="29">'Nota 29'!$A$1:$F$22</definedName>
    <definedName name="_xlnm.Print_Area" localSheetId="3">'Nota 3'!$A$1:$C$11</definedName>
    <definedName name="_xlnm.Print_Area" localSheetId="30">'Nota 30'!$A$1:$C$12</definedName>
    <definedName name="_xlnm.Print_Area" localSheetId="31">'Nota 31'!$A$1:$C$15</definedName>
    <definedName name="_xlnm.Print_Area" localSheetId="32">'Nota 32'!$A$1:$E$2</definedName>
    <definedName name="_xlnm.Print_Area" localSheetId="33">'Nota 33'!$A$1:$I$36</definedName>
    <definedName name="_xlnm.Print_Area" localSheetId="36">'Nota 36'!$A$1:$E$57</definedName>
    <definedName name="_xlnm.Print_Area" localSheetId="5">'Nota 5'!$A$1:$J$23</definedName>
    <definedName name="_xlnm.Print_Area" localSheetId="6">'Nota 6'!$A$1:$J$17</definedName>
    <definedName name="_xlnm.Print_Area" localSheetId="7">'Nota 7'!$A$1:$J$16</definedName>
    <definedName name="_xlnm.Print_Area" localSheetId="8">'Nota 8'!$A$1:$H$33</definedName>
    <definedName name="_xlnm.Print_Area" localSheetId="9">'Nota 9'!$A$1:$I$47</definedName>
  </definedNames>
  <calcPr calcId="125725"/>
</workbook>
</file>

<file path=xl/calcChain.xml><?xml version="1.0" encoding="utf-8"?>
<calcChain xmlns="http://schemas.openxmlformats.org/spreadsheetml/2006/main">
  <c r="F7" i="53"/>
  <c r="F8"/>
  <c r="F10"/>
  <c r="F11"/>
  <c r="F6"/>
  <c r="E9"/>
  <c r="E12" s="1"/>
  <c r="D9"/>
  <c r="D12" s="1"/>
  <c r="F12" s="1"/>
  <c r="D44" i="51"/>
  <c r="E43"/>
  <c r="C44"/>
  <c r="E36"/>
  <c r="E37"/>
  <c r="E38"/>
  <c r="E39"/>
  <c r="E40"/>
  <c r="E41"/>
  <c r="E42"/>
  <c r="E44" s="1"/>
  <c r="E35"/>
  <c r="C14"/>
  <c r="D14"/>
  <c r="E14"/>
  <c r="E13"/>
  <c r="E12"/>
  <c r="E11"/>
  <c r="E10"/>
  <c r="E9"/>
  <c r="E8"/>
  <c r="E7"/>
  <c r="D23" i="45"/>
  <c r="C23"/>
  <c r="B25" i="47"/>
  <c r="C25"/>
  <c r="E13"/>
  <c r="G13" s="1"/>
  <c r="C28" i="44"/>
  <c r="D28"/>
  <c r="E28"/>
  <c r="F28"/>
  <c r="C15"/>
  <c r="D15"/>
  <c r="E15"/>
  <c r="F8"/>
  <c r="F9"/>
  <c r="F10"/>
  <c r="F11"/>
  <c r="F12"/>
  <c r="F13"/>
  <c r="F14"/>
  <c r="F7"/>
  <c r="F15" s="1"/>
  <c r="F8" i="43"/>
  <c r="F9"/>
  <c r="F10"/>
  <c r="F11"/>
  <c r="F12"/>
  <c r="F13"/>
  <c r="F14"/>
  <c r="F7"/>
  <c r="C15"/>
  <c r="D15"/>
  <c r="E15"/>
  <c r="F15"/>
  <c r="C28"/>
  <c r="D28"/>
  <c r="E28"/>
  <c r="F28"/>
  <c r="F21"/>
  <c r="F22"/>
  <c r="F23"/>
  <c r="F24"/>
  <c r="F25"/>
  <c r="F26"/>
  <c r="F27"/>
  <c r="F20"/>
  <c r="E69" i="73"/>
  <c r="F69"/>
  <c r="D69"/>
  <c r="F67"/>
  <c r="F66"/>
  <c r="F65"/>
  <c r="F64"/>
  <c r="F63"/>
  <c r="F62"/>
  <c r="F61"/>
  <c r="F60"/>
  <c r="F59"/>
  <c r="F58"/>
  <c r="E49"/>
  <c r="D48"/>
  <c r="D49" s="1"/>
  <c r="F39"/>
  <c r="F40"/>
  <c r="F41"/>
  <c r="F42"/>
  <c r="F43"/>
  <c r="F44"/>
  <c r="F45"/>
  <c r="F46"/>
  <c r="F47"/>
  <c r="F48"/>
  <c r="F38"/>
  <c r="C28"/>
  <c r="D28"/>
  <c r="E21"/>
  <c r="E22"/>
  <c r="E23"/>
  <c r="E24"/>
  <c r="E25"/>
  <c r="E26"/>
  <c r="E27"/>
  <c r="E20"/>
  <c r="C16"/>
  <c r="D16"/>
  <c r="E9"/>
  <c r="E10"/>
  <c r="E11"/>
  <c r="E12"/>
  <c r="E13"/>
  <c r="E14"/>
  <c r="E15"/>
  <c r="E8"/>
  <c r="F9" i="53" l="1"/>
  <c r="F49" i="73"/>
  <c r="E28"/>
  <c r="E16"/>
  <c r="L98" i="39" l="1"/>
  <c r="L93"/>
  <c r="L86"/>
  <c r="L89"/>
  <c r="L85"/>
  <c r="G98"/>
  <c r="G93"/>
  <c r="G89"/>
  <c r="D65"/>
  <c r="E65"/>
  <c r="D56"/>
  <c r="E56"/>
  <c r="F7"/>
  <c r="F12" s="1"/>
  <c r="F17"/>
  <c r="C12"/>
  <c r="D12"/>
  <c r="E12"/>
  <c r="C22"/>
  <c r="D22"/>
  <c r="E22"/>
  <c r="F22"/>
  <c r="I98" i="38"/>
  <c r="I103" s="1"/>
  <c r="G103"/>
  <c r="H98"/>
  <c r="H103" s="1"/>
  <c r="G98"/>
  <c r="I100"/>
  <c r="I99"/>
  <c r="I97"/>
  <c r="I96"/>
  <c r="I95"/>
  <c r="I93"/>
  <c r="I92"/>
  <c r="I91"/>
  <c r="I90"/>
  <c r="I89"/>
  <c r="H94"/>
  <c r="G94"/>
  <c r="C103"/>
  <c r="C98"/>
  <c r="C94"/>
  <c r="I80"/>
  <c r="I79"/>
  <c r="I78"/>
  <c r="I73"/>
  <c r="I74"/>
  <c r="I75"/>
  <c r="I76"/>
  <c r="I72"/>
  <c r="I77" s="1"/>
  <c r="C81"/>
  <c r="C86" s="1"/>
  <c r="D81"/>
  <c r="E81"/>
  <c r="F81"/>
  <c r="G81"/>
  <c r="H81"/>
  <c r="I81"/>
  <c r="B81"/>
  <c r="B86" s="1"/>
  <c r="C77"/>
  <c r="D77"/>
  <c r="E77"/>
  <c r="F77"/>
  <c r="G77"/>
  <c r="H77"/>
  <c r="D86"/>
  <c r="E86"/>
  <c r="F86"/>
  <c r="G86"/>
  <c r="H86"/>
  <c r="B77"/>
  <c r="F67"/>
  <c r="G67"/>
  <c r="H67"/>
  <c r="I61"/>
  <c r="I67" s="1"/>
  <c r="I62"/>
  <c r="I63"/>
  <c r="I64"/>
  <c r="I65"/>
  <c r="I66"/>
  <c r="I60"/>
  <c r="B67"/>
  <c r="C67"/>
  <c r="D67"/>
  <c r="E67"/>
  <c r="C63"/>
  <c r="B63"/>
  <c r="E61"/>
  <c r="E62"/>
  <c r="E64"/>
  <c r="E65"/>
  <c r="E66"/>
  <c r="E60"/>
  <c r="E51"/>
  <c r="D32"/>
  <c r="B24"/>
  <c r="C24"/>
  <c r="B14"/>
  <c r="C14"/>
  <c r="D14"/>
  <c r="F14"/>
  <c r="G14"/>
  <c r="H14"/>
  <c r="E8"/>
  <c r="E10"/>
  <c r="E11"/>
  <c r="E12"/>
  <c r="E13"/>
  <c r="E7"/>
  <c r="I13"/>
  <c r="I12"/>
  <c r="I11"/>
  <c r="I10"/>
  <c r="I9"/>
  <c r="I8"/>
  <c r="I7"/>
  <c r="I14" s="1"/>
  <c r="C18" i="34"/>
  <c r="B18"/>
  <c r="C16"/>
  <c r="B16"/>
  <c r="E138" i="32"/>
  <c r="F138"/>
  <c r="F137"/>
  <c r="F136"/>
  <c r="F135"/>
  <c r="F134"/>
  <c r="F133"/>
  <c r="F132"/>
  <c r="F131"/>
  <c r="F130"/>
  <c r="F129"/>
  <c r="F128"/>
  <c r="F127"/>
  <c r="D138"/>
  <c r="B120"/>
  <c r="C120"/>
  <c r="D120"/>
  <c r="E120"/>
  <c r="F120"/>
  <c r="G120"/>
  <c r="C111"/>
  <c r="D111"/>
  <c r="D84"/>
  <c r="E84"/>
  <c r="F84"/>
  <c r="F82"/>
  <c r="F81"/>
  <c r="F80"/>
  <c r="F79"/>
  <c r="F78"/>
  <c r="F77"/>
  <c r="B70"/>
  <c r="C70"/>
  <c r="E70"/>
  <c r="F70"/>
  <c r="G70"/>
  <c r="G67"/>
  <c r="D67"/>
  <c r="D65"/>
  <c r="D70" s="1"/>
  <c r="C13" i="29"/>
  <c r="D13"/>
  <c r="E13"/>
  <c r="F13"/>
  <c r="C8"/>
  <c r="D8"/>
  <c r="E8"/>
  <c r="F8"/>
  <c r="F7"/>
  <c r="F12"/>
  <c r="C10" i="28"/>
  <c r="D10"/>
  <c r="E10"/>
  <c r="F10"/>
  <c r="F9"/>
  <c r="C18"/>
  <c r="D18"/>
  <c r="E18"/>
  <c r="F16"/>
  <c r="F17"/>
  <c r="F7"/>
  <c r="F15"/>
  <c r="F18" s="1"/>
  <c r="I94" i="38" l="1"/>
  <c r="I86"/>
  <c r="E63"/>
  <c r="E14"/>
  <c r="D162" i="68"/>
  <c r="D153"/>
  <c r="D137"/>
  <c r="D128"/>
  <c r="D117"/>
  <c r="D107"/>
  <c r="D74"/>
  <c r="D92"/>
  <c r="D60"/>
  <c r="D51"/>
  <c r="D41"/>
  <c r="C41"/>
  <c r="D27"/>
  <c r="E27" s="1"/>
  <c r="E26"/>
  <c r="E28"/>
  <c r="E29"/>
  <c r="E35"/>
  <c r="E36"/>
  <c r="E37"/>
  <c r="E38"/>
  <c r="E39"/>
  <c r="E40"/>
  <c r="E34"/>
  <c r="D25"/>
  <c r="E25" s="1"/>
  <c r="E41" l="1"/>
  <c r="D30"/>
  <c r="C30"/>
  <c r="E24"/>
  <c r="E30" s="1"/>
  <c r="E17"/>
  <c r="D9"/>
  <c r="D17"/>
  <c r="E9"/>
  <c r="A43" i="80" l="1"/>
  <c r="A42"/>
  <c r="D17" i="32" l="1"/>
  <c r="C17"/>
  <c r="A41" i="80"/>
  <c r="A40"/>
  <c r="A39"/>
  <c r="A38"/>
  <c r="A37"/>
  <c r="A36"/>
  <c r="A35"/>
  <c r="A34"/>
  <c r="A33"/>
  <c r="A32"/>
  <c r="A31"/>
  <c r="A30"/>
  <c r="A29"/>
  <c r="A28"/>
  <c r="A27"/>
  <c r="A26"/>
  <c r="A25"/>
  <c r="A24"/>
  <c r="A23"/>
  <c r="A22"/>
  <c r="A21"/>
  <c r="A20"/>
  <c r="A19"/>
  <c r="A18"/>
  <c r="A17"/>
  <c r="A16"/>
  <c r="A15"/>
  <c r="A14"/>
  <c r="A13"/>
  <c r="A12"/>
  <c r="A11"/>
  <c r="A10"/>
  <c r="A9"/>
  <c r="A8"/>
  <c r="A7"/>
  <c r="A6"/>
  <c r="A5"/>
  <c r="A4"/>
  <c r="A3"/>
</calcChain>
</file>

<file path=xl/sharedStrings.xml><?xml version="1.0" encoding="utf-8"?>
<sst xmlns="http://schemas.openxmlformats.org/spreadsheetml/2006/main" count="1971" uniqueCount="907">
  <si>
    <t>Terrenos</t>
  </si>
  <si>
    <t>Impuestos</t>
  </si>
  <si>
    <t>Denominación</t>
  </si>
  <si>
    <t>Total</t>
  </si>
  <si>
    <t xml:space="preserve"> </t>
  </si>
  <si>
    <t>N°</t>
  </si>
  <si>
    <t>Rut</t>
  </si>
  <si>
    <t>Nombre</t>
  </si>
  <si>
    <t>Del año</t>
  </si>
  <si>
    <t>De años anteriores</t>
  </si>
  <si>
    <t>Subtotal</t>
  </si>
  <si>
    <t>TOTAL</t>
  </si>
  <si>
    <t>Nota 5. Cuentas por Cobrar con Contraprestación</t>
  </si>
  <si>
    <t>Más de un año</t>
  </si>
  <si>
    <t>Nota 6. Cuentas por Cobrar sin Contraprestación</t>
  </si>
  <si>
    <t>Inversiones a valor razonable con cambios en los resultados</t>
  </si>
  <si>
    <t>Inversiones mantenidas hasta el vencimiento</t>
  </si>
  <si>
    <t>Inversiones disponibles para la venta y otras inversiones</t>
  </si>
  <si>
    <t>Concepto</t>
  </si>
  <si>
    <t>Corto Plazo</t>
  </si>
  <si>
    <t>Largo Plazo</t>
  </si>
  <si>
    <t>Deterioro Acumulado de Cuentas por Cobrar</t>
  </si>
  <si>
    <t>Deterioro Acumulado de Inversiones Financieras</t>
  </si>
  <si>
    <t>Deterioro Acumulado de Préstamos Corto Plazo</t>
  </si>
  <si>
    <t xml:space="preserve">Nota 11. Existencias </t>
  </si>
  <si>
    <t>Clase de Existencia</t>
  </si>
  <si>
    <t xml:space="preserve">Acciones y Participaciones de Capital </t>
  </si>
  <si>
    <t xml:space="preserve">Inversiones a Largo Plazo </t>
  </si>
  <si>
    <t xml:space="preserve">Otros Activos Financieros </t>
  </si>
  <si>
    <t>Otros</t>
  </si>
  <si>
    <t>Costo</t>
  </si>
  <si>
    <t>Edificaciones Institucionales</t>
  </si>
  <si>
    <t>Infraestructura Pública</t>
  </si>
  <si>
    <t>Bienes de Uso en Leasing</t>
  </si>
  <si>
    <t>Bienes Concesionados</t>
  </si>
  <si>
    <t>Otros Bienes de Uso</t>
  </si>
  <si>
    <t>Adiciones</t>
  </si>
  <si>
    <t>Retiros/bajas</t>
  </si>
  <si>
    <t>Ajustes</t>
  </si>
  <si>
    <t>Traspasos</t>
  </si>
  <si>
    <t>Depreciación del ejercicio</t>
  </si>
  <si>
    <t>Deterioro del ejercicio</t>
  </si>
  <si>
    <t>Cantidad</t>
  </si>
  <si>
    <t>Bienes entregados comodato</t>
  </si>
  <si>
    <t xml:space="preserve">Bienes totalmente depreciados o deteriorados en uso </t>
  </si>
  <si>
    <t>Bienes retirado de su uso activo</t>
  </si>
  <si>
    <t>Bienes sujetos a compromisos de adquisición</t>
  </si>
  <si>
    <t>Clase de activo afectado por pérdida de deterioro de valor y reversiones</t>
  </si>
  <si>
    <t>Sucesos o Circunstancias que han llevado al reconocimiento o la reversión de la pérdida por deterioro</t>
  </si>
  <si>
    <t>Amortización Acumulada</t>
  </si>
  <si>
    <t>Deterioro Acumulado</t>
  </si>
  <si>
    <t>Valor Libro</t>
  </si>
  <si>
    <t>Razones de evaluación de tipo de vida</t>
  </si>
  <si>
    <t>Valor Razonable</t>
  </si>
  <si>
    <t>Incrementos</t>
  </si>
  <si>
    <t>Amortización del ejercicio</t>
  </si>
  <si>
    <t>Depreciación Acumulada</t>
  </si>
  <si>
    <t>Edificaciones de Inversión</t>
  </si>
  <si>
    <t>Terrenos de Inversión</t>
  </si>
  <si>
    <t>RUT</t>
  </si>
  <si>
    <t>Asociada 1</t>
  </si>
  <si>
    <t>Asociada 2</t>
  </si>
  <si>
    <t>Asociada 3</t>
  </si>
  <si>
    <t>Activos</t>
  </si>
  <si>
    <t>Ingresos</t>
  </si>
  <si>
    <t>Acreedor</t>
  </si>
  <si>
    <t>Moneda de Origen</t>
  </si>
  <si>
    <t>Nota 20. Cuentas por Pagar con Contraprestación</t>
  </si>
  <si>
    <t>Nota 21. Cuentas por Pagar sin Contraprestación</t>
  </si>
  <si>
    <t>Incremento por nuevas provisiones</t>
  </si>
  <si>
    <t>Incremento de provisiones existentes</t>
  </si>
  <si>
    <t>Provisión utilizada</t>
  </si>
  <si>
    <t>Ajustes por cambio de estimaciones</t>
  </si>
  <si>
    <t>Otros incrementos (decrementos)</t>
  </si>
  <si>
    <t>Total cambios</t>
  </si>
  <si>
    <t>Costo de servicios pasados</t>
  </si>
  <si>
    <t>Variaciones a la tasa de cambio</t>
  </si>
  <si>
    <t>Beneficios pagados</t>
  </si>
  <si>
    <t>Liquidaciones</t>
  </si>
  <si>
    <t>Operación</t>
  </si>
  <si>
    <t>Valor Neto</t>
  </si>
  <si>
    <t>Valor Presente</t>
  </si>
  <si>
    <t>Subtítulo</t>
  </si>
  <si>
    <t>Diferencia</t>
  </si>
  <si>
    <t>Porcentaje Participación</t>
  </si>
  <si>
    <t>Controladora Inmediata</t>
  </si>
  <si>
    <t>Controladora Final</t>
  </si>
  <si>
    <t>Naturaleza de la relación</t>
  </si>
  <si>
    <t>Porcentaje de participación</t>
  </si>
  <si>
    <t>Directo</t>
  </si>
  <si>
    <t>Indirecto</t>
  </si>
  <si>
    <t>Detalle de la transacción</t>
  </si>
  <si>
    <t>Cuenta</t>
  </si>
  <si>
    <t>Ingresos de transferencias</t>
  </si>
  <si>
    <t>Multas</t>
  </si>
  <si>
    <t>              i.        En el caso de bienes con vida útil indefinida:</t>
  </si>
  <si>
    <t>Descripción</t>
  </si>
  <si>
    <t>e) Otra información relevante sobre los Bienes de Uso</t>
  </si>
  <si>
    <t>Depreciación
Acumulada</t>
  </si>
  <si>
    <t>Valor
Libro</t>
  </si>
  <si>
    <t>Bienes en Curso</t>
  </si>
  <si>
    <t>b) Indicar la siguiente información:</t>
  </si>
  <si>
    <t>b) Movimiento de Propiedades de Inversión.</t>
  </si>
  <si>
    <t>a) Deuda Pública Interna</t>
  </si>
  <si>
    <t>b) Deuda Pública Externa</t>
  </si>
  <si>
    <t>a) Indicar los saldos vigentes según el siguiente formato:</t>
  </si>
  <si>
    <t>b) Movimiento de las Provisiones</t>
  </si>
  <si>
    <t>Descripción de provisiones</t>
  </si>
  <si>
    <t>Monto reconocido como gasto</t>
  </si>
  <si>
    <t>Tipo de Ingreso</t>
  </si>
  <si>
    <t>a) Activo Contingente: indicar los montos estimados vigentes según el siguiente formato:</t>
  </si>
  <si>
    <t>b) Pasivo Contingente: indicar los montos estimados vigentes según el siguiente formato:</t>
  </si>
  <si>
    <t>b) Cambio en Estimaciones Contables</t>
  </si>
  <si>
    <t xml:space="preserve">a) Ingreso </t>
  </si>
  <si>
    <t>b) Gasto</t>
  </si>
  <si>
    <t>Presupuesto Actualizado</t>
  </si>
  <si>
    <t>a) Partes relacionadas</t>
  </si>
  <si>
    <t>Entidad</t>
  </si>
  <si>
    <t>              i.        Identificación del vínculo entre partes relacionadas:</t>
  </si>
  <si>
    <t>N° Cuenta</t>
  </si>
  <si>
    <t>Menor a un año</t>
  </si>
  <si>
    <t>Posterior a un año pero menor a cinco años</t>
  </si>
  <si>
    <t>Más de cinco años</t>
  </si>
  <si>
    <t>Pasivos por Concesión de Derechos</t>
  </si>
  <si>
    <t>Personal de Planta</t>
  </si>
  <si>
    <t>Personal de Contrata</t>
  </si>
  <si>
    <t>Personal a Honorarios</t>
  </si>
  <si>
    <t>Otros Gastos en Personal</t>
  </si>
  <si>
    <t>Entidad Controlada</t>
  </si>
  <si>
    <t>Plantas, Árboles y/o Bosques</t>
  </si>
  <si>
    <t>Animales Vivos</t>
  </si>
  <si>
    <t>Programas y Licencias Computacionales</t>
  </si>
  <si>
    <t>Sistemas de Información</t>
  </si>
  <si>
    <t>Páginas Web</t>
  </si>
  <si>
    <t>Patentes y Derechos de Autor</t>
  </si>
  <si>
    <t>a) Provisiones por Beneficios a los Empleados</t>
  </si>
  <si>
    <t>d) Planes de Beneficios Definidos</t>
  </si>
  <si>
    <t>              i.        Movimiento de los beneficios</t>
  </si>
  <si>
    <t>Nota 27. Activos y Pasivos Contingentes</t>
  </si>
  <si>
    <t>Valor de compensaciones recibidas de terceros</t>
  </si>
  <si>
    <t>Leasing o Leaseback</t>
  </si>
  <si>
    <t>Activos Intangibles con restricciones de titularidad</t>
  </si>
  <si>
    <t>Activos Intangibles dejados en garantías</t>
  </si>
  <si>
    <t>Activos sujetos a compromisos de adquisición</t>
  </si>
  <si>
    <t>c) Resultados de las Propiedades de Inversión</t>
  </si>
  <si>
    <t>Ingresos por arriendos</t>
  </si>
  <si>
    <t>Obligaciones contractuales</t>
  </si>
  <si>
    <t>Reversión de provisiones</t>
  </si>
  <si>
    <t>Clases de Activos Contingentes</t>
  </si>
  <si>
    <t>Clases de Pasivos Contingentes</t>
  </si>
  <si>
    <t>Naturaleza de los Activos Contingentes</t>
  </si>
  <si>
    <t>Naturaleza de los errores del periodo</t>
  </si>
  <si>
    <t>Nota 7. Inversiones Financieras</t>
  </si>
  <si>
    <t>              i.        Indicar los saldos vigentes según el siguiente formato</t>
  </si>
  <si>
    <t>              ii.        Deudores por Transferencias Reintegrables</t>
  </si>
  <si>
    <t>Análisis variaciones significativas</t>
  </si>
  <si>
    <t>Descripción de los diferentes planes</t>
  </si>
  <si>
    <t>b) Gastos en personal</t>
  </si>
  <si>
    <t>b) Otra información relevante de las concesiones</t>
  </si>
  <si>
    <t>Nombre proyecto</t>
  </si>
  <si>
    <t>Adquiridos separadamente</t>
  </si>
  <si>
    <t>Nota 1. Naturaleza de la Operación</t>
  </si>
  <si>
    <t>Generados Internamente</t>
  </si>
  <si>
    <t>Detalle de los cambios efectuados</t>
  </si>
  <si>
    <t>Acuerdo o clases de acuerdos</t>
  </si>
  <si>
    <t>Retiros / bajas</t>
  </si>
  <si>
    <t>Identificación de contrato</t>
  </si>
  <si>
    <t>Remuneración total de familiares próximos del personal clave que trabajen en la misma entidad</t>
  </si>
  <si>
    <t>N° Folio</t>
  </si>
  <si>
    <t>Detalle del ajuste</t>
  </si>
  <si>
    <t>d) Otra información relevante sobre los Activos Intangibles</t>
  </si>
  <si>
    <t>              i.        Arrendamientos Financieros</t>
  </si>
  <si>
    <t>              ii.        Arrendamientos Operativos</t>
  </si>
  <si>
    <t>              i.        Arrendamientos Operativos</t>
  </si>
  <si>
    <t>Arrendatario</t>
  </si>
  <si>
    <t>              i.        Arrendatario</t>
  </si>
  <si>
    <t>              ii.        Arrendador</t>
  </si>
  <si>
    <t>c) Resultados obtenidos de un producto agrícola del período</t>
  </si>
  <si>
    <t>d) Activos medidos según modelo de costo</t>
  </si>
  <si>
    <t>c) Otros Bienes de Uso</t>
  </si>
  <si>
    <t xml:space="preserve">d) Movimiento de los Bienes de Uso </t>
  </si>
  <si>
    <t>Nota 19. Deuda Pública</t>
  </si>
  <si>
    <t>Prestación de servicios</t>
  </si>
  <si>
    <t>Venta de bienes</t>
  </si>
  <si>
    <t>Información de detalle</t>
  </si>
  <si>
    <t>Nota 8. Préstamos</t>
  </si>
  <si>
    <t>              ii.        En el caso de pérdidas o deterioros materiales reconocidos o revertidos durante el período:</t>
  </si>
  <si>
    <t>Nuevos prestamos concedidos</t>
  </si>
  <si>
    <t>Ajustes al valor razonable</t>
  </si>
  <si>
    <t>Préstamos reembolsados</t>
  </si>
  <si>
    <t>Pérdidas por deterioro</t>
  </si>
  <si>
    <t xml:space="preserve">Otros ajustes     </t>
  </si>
  <si>
    <t>Cuentas de ingresos o gastos patrimoniales afectadas</t>
  </si>
  <si>
    <t>Pasivo Financiero</t>
  </si>
  <si>
    <t>Acuerdo significativo o clases de acuerdos</t>
  </si>
  <si>
    <t>Activo o activos asociados</t>
  </si>
  <si>
    <t>Por el uso de activos por parte de terceros</t>
  </si>
  <si>
    <t>Nota 12. Bienes de Uso</t>
  </si>
  <si>
    <t>Nota 17. Detrimento</t>
  </si>
  <si>
    <t>Nota 13. Costo de Estudios y Programas</t>
  </si>
  <si>
    <t>Nota 16. Agricultura</t>
  </si>
  <si>
    <t xml:space="preserve">Nota 18. Depósitos de Terceros. </t>
  </si>
  <si>
    <t>Nota 22. Provisiones</t>
  </si>
  <si>
    <t>Nota 23. Beneficios a los Empleados</t>
  </si>
  <si>
    <t>Nota 24. Arrendamientos</t>
  </si>
  <si>
    <t>Nota 25. Concesiones</t>
  </si>
  <si>
    <t xml:space="preserve">Nota 26. Otros Pasivos </t>
  </si>
  <si>
    <t xml:space="preserve">Nota 28. Ingresos de Transacciones con Contraprestación </t>
  </si>
  <si>
    <t xml:space="preserve">Nota 29. Transferencias, Impuestos y Multas </t>
  </si>
  <si>
    <t xml:space="preserve">Nota 30. Efectos de las Variaciones en los Tipos de Cambio de la Moneda Extranjera </t>
  </si>
  <si>
    <t>Nota 31. Errores</t>
  </si>
  <si>
    <t>Nota 32. Información Financiera por Segmentos</t>
  </si>
  <si>
    <t>Nota 33. Información a Revelar sobre Partes Relacionadas</t>
  </si>
  <si>
    <t>Incrementos en el valor libro producto de la aplicación de la tasa de interés efectiva</t>
  </si>
  <si>
    <t>Nota 14. Activos Intangibles</t>
  </si>
  <si>
    <t>Nota 15. Propiedades de Inversión</t>
  </si>
  <si>
    <t>Nota 10. Deterioro Acumulado de Bienes Financieros</t>
  </si>
  <si>
    <t>Código BIP</t>
  </si>
  <si>
    <t>a) Detrimento de Fondos</t>
  </si>
  <si>
    <t>c) Información adicional</t>
  </si>
  <si>
    <t>2.2. Anticipos de Fondos</t>
  </si>
  <si>
    <t>2.3. Cuentas por Cobrar con Contraprestación</t>
  </si>
  <si>
    <t>2.4. Cuentas por Cobrar sin Contraprestación</t>
  </si>
  <si>
    <t>2.5. Inversiones Financieras</t>
  </si>
  <si>
    <t>2.6. Préstamos, Deudores Varios y Deterioro Acumulado</t>
  </si>
  <si>
    <t>2.7. Existencias</t>
  </si>
  <si>
    <t>2.8. Bienes de Uso</t>
  </si>
  <si>
    <t>2.9. Activos Intangibles</t>
  </si>
  <si>
    <t>2.10. Propiedades de Inversión</t>
  </si>
  <si>
    <t>2.11. Agricultura</t>
  </si>
  <si>
    <t>2.12. Detrimento</t>
  </si>
  <si>
    <t>2.13. Depósitos de Terceros</t>
  </si>
  <si>
    <t>2.14. Deuda Pública Interna y Externa</t>
  </si>
  <si>
    <t>2.17. Provisiones</t>
  </si>
  <si>
    <t>2.19. Arrendamientos</t>
  </si>
  <si>
    <t>2.20. Concesiones</t>
  </si>
  <si>
    <t>2.21. Activos Contingentes y Pasivos Contingentes</t>
  </si>
  <si>
    <t>2.22. Ingresos de Transacciones con Contraprestación</t>
  </si>
  <si>
    <t>2.15.Cuentas por Pagar con Contraprestación - Acreedores Presupuestarios y Otras Cuentas por Pagar</t>
  </si>
  <si>
    <t>2.16. Cuentas por Pagar sin Contraprestación - Acreedores Presupuestarios y Otras cuentas por Pagar</t>
  </si>
  <si>
    <t>2.23. Transferencias, Impuestos y Multas</t>
  </si>
  <si>
    <t>2.26. Información Financiera por Segmentos</t>
  </si>
  <si>
    <t>2.27. Inversiones Asociadas y Negocios Conjuntos</t>
  </si>
  <si>
    <t>2.25. Errores</t>
  </si>
  <si>
    <t>2.24. Efecto de las Variaciones en los. Tipos de Cambio de la Moneda Extranjera</t>
  </si>
  <si>
    <t>2.28. Ingresos y Gastos Presupuestarios</t>
  </si>
  <si>
    <t>2.29. Ingresos y Gastos Patrimoniales</t>
  </si>
  <si>
    <t>2.30. Patrimonio Neto</t>
  </si>
  <si>
    <t>a) Cambios en Políticas Contables</t>
  </si>
  <si>
    <t>31-12-2019, en M$ (miles de pesos)</t>
  </si>
  <si>
    <t>b) Información adicional</t>
  </si>
  <si>
    <t>Saldo al inicio del periodo</t>
  </si>
  <si>
    <t>Saldo neto al final del periodo</t>
  </si>
  <si>
    <t>d) Información adicional</t>
  </si>
  <si>
    <t>Nota 9. Deudores Varios</t>
  </si>
  <si>
    <t>a) Deudores Varios Corrientes</t>
  </si>
  <si>
    <t>Introducir la información en este espacio</t>
  </si>
  <si>
    <t>Indicios de deterioro y metodología aplicada</t>
  </si>
  <si>
    <t>Bienes de Uso en Proceso</t>
  </si>
  <si>
    <t>Saldo al 01/01/2019</t>
  </si>
  <si>
    <t>Saldo bruto 31/12/2019</t>
  </si>
  <si>
    <t>Saldo neto al 31/12/2019</t>
  </si>
  <si>
    <t>f) Deterioro de Bienes de Uso</t>
  </si>
  <si>
    <t>31-12-2019, en M$ 
(miles de pesos)</t>
  </si>
  <si>
    <t>Nombre Cuenta</t>
  </si>
  <si>
    <t>            iii.        Respecto de adquisiciones de activos a través de una transacción sin contraprestación, registrados inicialmente al valor razonable</t>
  </si>
  <si>
    <t>c) Movimientos de los Activos Intangibles</t>
  </si>
  <si>
    <t>Total Deterioro Acumulado</t>
  </si>
  <si>
    <t>Total Depreciación Acumulada</t>
  </si>
  <si>
    <t>Total Amortización Acumulada</t>
  </si>
  <si>
    <t>Monto de investigación y desarrollo reconocido como gasto</t>
  </si>
  <si>
    <t>e) Obligaciones Contractuales</t>
  </si>
  <si>
    <t>d) Deterioro de Propiedades de Inversión</t>
  </si>
  <si>
    <t>e) Información adicional</t>
  </si>
  <si>
    <t>Provisión por Impuesto a la Renta</t>
  </si>
  <si>
    <t>Provisiones por Juicios</t>
  </si>
  <si>
    <t>Provisión por Desmantelamiento y/o Rehabilitación</t>
  </si>
  <si>
    <t>Otras Provisiones</t>
  </si>
  <si>
    <t>Provisiones por Desahucio</t>
  </si>
  <si>
    <t>Provisión por Incentivo al Retiro</t>
  </si>
  <si>
    <t>Provisión por Retiro Anticipado</t>
  </si>
  <si>
    <t>Otras Provisiones por Beneficios a los Empleados</t>
  </si>
  <si>
    <t>Saldo al final del periodo</t>
  </si>
  <si>
    <t>Costo por intereses</t>
  </si>
  <si>
    <t>Costo de servicios del periodo</t>
  </si>
  <si>
    <t>Aportaciones efectuadas por participantes</t>
  </si>
  <si>
    <t>Disminuciones</t>
  </si>
  <si>
    <t>              ii.        Estado de financiamiento de beneficios</t>
  </si>
  <si>
    <t>Planes sin financiar</t>
  </si>
  <si>
    <t>Planes total o parcialmente financiados</t>
  </si>
  <si>
    <t>              iii.        Beneficios al personal reconocidos en el Estado de Resultados</t>
  </si>
  <si>
    <t>Costo de los servicios</t>
  </si>
  <si>
    <t>Rendimiento esperado para los activos del plan</t>
  </si>
  <si>
    <t>Rendimiento esperado de cualquier derecho de reembolso reconocido como un activo</t>
  </si>
  <si>
    <t>Ganancias y pérdidas actuariales</t>
  </si>
  <si>
    <t>Costo de los servicios pasados</t>
  </si>
  <si>
    <t>Efecto de disminución o liquidación</t>
  </si>
  <si>
    <t xml:space="preserve">Nota 37. Variaciones en el Patrimonio Neto </t>
  </si>
  <si>
    <t>a) Arrendatarios deberán revelar lo siguiente</t>
  </si>
  <si>
    <t>b) Cobros anticipados</t>
  </si>
  <si>
    <t>Tipo 1</t>
  </si>
  <si>
    <t>Tipo 2</t>
  </si>
  <si>
    <t>b) Transacciones sin condiciones de mercado</t>
  </si>
  <si>
    <t>Préstamos otorgados al personal clave</t>
  </si>
  <si>
    <t>Nota 34. Inversiones en Asociadas y Negocios Conjuntos</t>
  </si>
  <si>
    <t>Empresa</t>
  </si>
  <si>
    <t>Dividendos y retiros</t>
  </si>
  <si>
    <t>Participación en Resultados</t>
  </si>
  <si>
    <t>%</t>
  </si>
  <si>
    <t>Utilidad</t>
  </si>
  <si>
    <t>Pérdida</t>
  </si>
  <si>
    <t>Participación %</t>
  </si>
  <si>
    <t>b) Información financiera resumida de asociadas</t>
  </si>
  <si>
    <t xml:space="preserve">Identificación de asociadas </t>
  </si>
  <si>
    <t>Corriente</t>
  </si>
  <si>
    <t>No Corriente</t>
  </si>
  <si>
    <t>Total de Activos de Asociadas</t>
  </si>
  <si>
    <t>Pasivos y Patrimonio</t>
  </si>
  <si>
    <t>Patrimonio</t>
  </si>
  <si>
    <t>Total Pasivos y Patrimonio de Asociadas</t>
  </si>
  <si>
    <t>Resultados</t>
  </si>
  <si>
    <t>Gastos</t>
  </si>
  <si>
    <t>Total Resultado</t>
  </si>
  <si>
    <t>Pasivo Contingente</t>
  </si>
  <si>
    <t>Clasificación</t>
  </si>
  <si>
    <t>Asociada</t>
  </si>
  <si>
    <t>Proporcional</t>
  </si>
  <si>
    <t>Nota 35. Estados financieros consolidados y separados</t>
  </si>
  <si>
    <t>Nota 36. Diferencias entre el Presupuesto Actualizado y Devengado</t>
  </si>
  <si>
    <t>Nota</t>
  </si>
  <si>
    <t>2.1. Período Contable - Bases de Preparación</t>
  </si>
  <si>
    <t>2.18. Beneficios a los Empleados</t>
  </si>
  <si>
    <t>Nota 3. Cambio en Políticas y Estimaciones Contables</t>
  </si>
  <si>
    <t>c) Planes de Aportaciones Definidas</t>
  </si>
  <si>
    <t>Combinaciones de entidades</t>
  </si>
  <si>
    <t>Reembolsos</t>
  </si>
  <si>
    <t>Cuenta Nivel 2 (código + denominación)</t>
  </si>
  <si>
    <t>a) Deterioro de Bienes Financieros Corrientes</t>
  </si>
  <si>
    <t>b) Deterioro de Bienes Financieros No Corrientes</t>
  </si>
  <si>
    <t>Deterioro Acumulado año anterior</t>
  </si>
  <si>
    <t>Bienes sujetos a restricciones de titularidad</t>
  </si>
  <si>
    <t>            iii.        En el caso de pérdidas o deterioros no materiales reconocidos o revertidos durante el período</t>
  </si>
  <si>
    <t>            ii.        En el caso de activos intangibles individuales significativos:</t>
  </si>
  <si>
    <t>Otros Activos Intangibles</t>
  </si>
  <si>
    <t>Amortización Acumulada año anterior</t>
  </si>
  <si>
    <t>Gastos de operación que generaron ingresos</t>
  </si>
  <si>
    <t>Activo Biológico o Producto Biológico</t>
  </si>
  <si>
    <t>Tasa Anual</t>
  </si>
  <si>
    <t>c) Otra información de las provisiones</t>
  </si>
  <si>
    <t>Rendimiento esperado para activos del plan</t>
  </si>
  <si>
    <t>Variaciónes a la tasa de cambio</t>
  </si>
  <si>
    <t>Aportes efectuados por el empleador</t>
  </si>
  <si>
    <t>Aportes efectuados por los participantes</t>
  </si>
  <si>
    <t>Beneficios Pagados</t>
  </si>
  <si>
    <t>Partida que la Incluye en Estado de Resultados</t>
  </si>
  <si>
    <t>c) Cambios en acuerdo durante el periodo</t>
  </si>
  <si>
    <t>Ejecución Devengada</t>
  </si>
  <si>
    <t>31-12-2020, en M$ (miles de pesos)</t>
  </si>
  <si>
    <t xml:space="preserve">Saldo final Patrimonio 31.12.2020 </t>
  </si>
  <si>
    <t>Patrimonio Institucional 
Cuenta 31101</t>
  </si>
  <si>
    <t xml:space="preserve"> Resultados Acumulados
Cuenta 31102</t>
  </si>
  <si>
    <t>Resultado del Ejercicio 
Cuenta 31103</t>
  </si>
  <si>
    <t>31-12-2020, en MUS$ (miles de dólares estadounidenses)</t>
  </si>
  <si>
    <t>No aplicable para el ejercicio 2020.</t>
  </si>
  <si>
    <t>a) Indicar los ajustes por corrección de errores de periodos anteriores (movimientos de tipo apertura), según el siguiente formato:</t>
  </si>
  <si>
    <t xml:space="preserve">c) Pasivos Condonados </t>
  </si>
  <si>
    <t xml:space="preserve">Ingresos producidos por permuta </t>
  </si>
  <si>
    <t xml:space="preserve">Cuenta </t>
  </si>
  <si>
    <t>Saldo inicial al 01/01/2020</t>
  </si>
  <si>
    <t>Saldo Final al 31/012/2020</t>
  </si>
  <si>
    <t>Cuentas por Pagar – Prestaciones de Seguridad Social</t>
  </si>
  <si>
    <t>Cuentas por Pagar – Transferencias Corrientes</t>
  </si>
  <si>
    <t>Cuentas por Pagar – Integros al Fisco</t>
  </si>
  <si>
    <t>Cuentas por Pagar – Otros Gastos Corrientes</t>
  </si>
  <si>
    <t>Cuentas por Pagar – Aporte Fiscal Libre</t>
  </si>
  <si>
    <t>Cuentas por Pagar – Aporte Fiscal para el
Servicio de la Deuda</t>
  </si>
  <si>
    <t>Cuentas por Pagar – Adquisición de Activos No
 Financieros</t>
  </si>
  <si>
    <t>Cuentas por Pagar – Transferencias de Capital</t>
  </si>
  <si>
    <t>Hasta 30 días</t>
  </si>
  <si>
    <t>De 31 días a un año</t>
  </si>
  <si>
    <t>Otras Cuentas por Pagar de Gastos Previsionales</t>
  </si>
  <si>
    <t>Cuentas por Pagar – Gastos en Personal</t>
  </si>
  <si>
    <t>Cuentas por Pagar – Adquisición de Activos
Financieros</t>
  </si>
  <si>
    <t xml:space="preserve">Cuentas por Pagar – Iniciativas de Inversión </t>
  </si>
  <si>
    <t>Cuentas por Pagar – Préstamos</t>
  </si>
  <si>
    <t>Cuentas por Pagar – Servicio de la Deuda</t>
  </si>
  <si>
    <t>Cuentas por Pagar de Gastos Presupuestarios</t>
  </si>
  <si>
    <t>Cuentas por Pagar – Bienes y Servicios de Consumo</t>
  </si>
  <si>
    <t>Cantidad total de acreedores por Deuda Pública Interna al 2020 :</t>
  </si>
  <si>
    <t xml:space="preserve">Nombre </t>
  </si>
  <si>
    <t>Anticipos de Clientes</t>
  </si>
  <si>
    <t>Garantías Recibidas</t>
  </si>
  <si>
    <t>Administración de Fondos</t>
  </si>
  <si>
    <t>Depósitos Previsionales</t>
  </si>
  <si>
    <t>Recaudación del Sistema Financiero Pendientes de Aplicación</t>
  </si>
  <si>
    <t>Otras Obligaciones Financieras</t>
  </si>
  <si>
    <t>Recaudación de Terceros Pendientes de Aplicación</t>
  </si>
  <si>
    <t>Acreedores por Ingresos Percibidos en Exceso</t>
  </si>
  <si>
    <t>Obligaciones con el Fondo Común Municipal</t>
  </si>
  <si>
    <t>Aplicación de Fondos en Administración</t>
  </si>
  <si>
    <t>Fluctuación de Cambios – Acreedor</t>
  </si>
  <si>
    <t xml:space="preserve">Nombre Cuenta </t>
  </si>
  <si>
    <t>Saldo neto al 31/12/2020</t>
  </si>
  <si>
    <t>Saldo al 01/01/2020</t>
  </si>
  <si>
    <t>Saldo al 31-12-2020</t>
  </si>
  <si>
    <t>Saldo al 31-12-2019</t>
  </si>
  <si>
    <t xml:space="preserve">Depreciación </t>
  </si>
  <si>
    <t xml:space="preserve">Deterioro </t>
  </si>
  <si>
    <t>13.Una entidad revelará la siguiente información para cada una de las clases de activos intangibles, distinguiendo entre los activos que se hayan generado internamente y los demás a) Si las vidas útiles son indefinidas o finitas;
b) Las vidas útiles, las tasas de amortización y los métodos de amortización
utilizados para los activos intangibles con vida útiles finitas;
c) La partida o partidas del Estado de Resultados, en las que está incluida la
amortización de los activos intangibles;
d) Una conciliación entre los valores en libros al principio y al final del periodo,
mostrando: i. Los incrementos, con indicación separada de los que procedan de desarrollos
internos y de aquellos adquiridos por separado;
ii. Los activos clasificados como mantenidos para la venta o incluidos en un
grupo de activos para su disposición clasificado como mantenido para la
venta;
iii. El monto de la amortización reconocida durante el periodo;
iv. Monto de la pérdida reconocida por deterioro de valor, así como el monto de
las pérdidas por deterioro de valor que hayan revertido durante el periodo;
v. Otros cambios</t>
  </si>
  <si>
    <t>14.Una entidad revelará también: a) En el caso de un activo intangible evaluado con vida útil indefinida, el valor en libros de dicho activo y las razones sobre las que se apoya la evaluación de una vida útil indefinida; b) Una descripción, el valor en libros y el periodo restante de amortización de cualquier activo intangible individual que sea significativo en los estados financieros de la entidad; c) Para los activos intangibles adquiridos a través de una transacción sin contraprestación y que se han registrado inicialmente por valor razonable: i. El valor razonable por el que se han reconocido inicialmente esos activos; ii. Su valor en libros. d) La existencia y el valor en libros de los activos intangibles cuya titularidad tiene alguna restricción, así como el valor en libros de los activos intangibles que sirven como garantías de deudas. e) El monto de los compromisos contractuales para la adquisición de activos intangibles.</t>
  </si>
  <si>
    <t>15.Si fuera posible, una entidad revelará el valor agregado de los desembolsos por investigación y desarrollo reconocidos como gastos durante el periodo.</t>
  </si>
  <si>
    <t>OK NOTA 14</t>
  </si>
  <si>
    <t>Páginas WEB</t>
  </si>
  <si>
    <t>Otros Bienes Intangibles</t>
  </si>
  <si>
    <t>31-12-2020, en M$ 
(miles de pesos)</t>
  </si>
  <si>
    <t xml:space="preserve">Total </t>
  </si>
  <si>
    <t xml:space="preserve">a) Costo de Estudios Básicos </t>
  </si>
  <si>
    <t xml:space="preserve">Subtotal </t>
  </si>
  <si>
    <t xml:space="preserve">TOTAL </t>
  </si>
  <si>
    <t>intereses Devengados y no Percibidos por Inversiones Financieras</t>
  </si>
  <si>
    <t>Inversiones Temporales</t>
  </si>
  <si>
    <t>Inversiones a Corto Plazo</t>
  </si>
  <si>
    <t>Fondo de Estabilización Económica y Social</t>
  </si>
  <si>
    <t>Fondo de Reserva de Pensiones</t>
  </si>
  <si>
    <t xml:space="preserve">Fondo para la Educación </t>
  </si>
  <si>
    <t xml:space="preserve">Fondo de Apoyo Regional </t>
  </si>
  <si>
    <t>Fondo para Diagnósticos y Tratamientos de Alto Costo</t>
  </si>
  <si>
    <t>Deudores por Gastos Pagados en Exceso</t>
  </si>
  <si>
    <t>Otros Deudores Financieros</t>
  </si>
  <si>
    <t>Deudores</t>
  </si>
  <si>
    <t xml:space="preserve">Pagos Provisionales Mensuales </t>
  </si>
  <si>
    <t xml:space="preserve">Deudores de Dudosa Recuperación </t>
  </si>
  <si>
    <t>Deudores en Cobranza Judicial</t>
  </si>
  <si>
    <t>Cuentas por Cobrar – Otros Ingresos Corrientes</t>
  </si>
  <si>
    <t>Cuentas por Cobrar – Rentas de la Propiedad</t>
  </si>
  <si>
    <t>Cuentas por Cobrar – Ingresos de Operación</t>
  </si>
  <si>
    <t>Cuentas por Cobrar – Recuperación de Préstamos</t>
  </si>
  <si>
    <t xml:space="preserve">Nota 4. Recursos Disponibles </t>
  </si>
  <si>
    <t>Nota 2. Criterios Contables</t>
  </si>
  <si>
    <t xml:space="preserve">Anticipos a Proveedores </t>
  </si>
  <si>
    <t xml:space="preserve">Anticipos a Contratistas </t>
  </si>
  <si>
    <t xml:space="preserve">Garantías Otorgadas </t>
  </si>
  <si>
    <t xml:space="preserve">Anticipos Previsionales </t>
  </si>
  <si>
    <t>,</t>
  </si>
  <si>
    <t xml:space="preserve">Resto de deudores </t>
  </si>
  <si>
    <t>b) Costo de Programas</t>
  </si>
  <si>
    <t xml:space="preserve">Valor libro </t>
  </si>
  <si>
    <t>Cantidad total de acreedores por Deuda Pública Interna al 2019 :</t>
  </si>
  <si>
    <t>Cantidad total de acreedores por Deuda Pública Externa al 2020 :</t>
  </si>
  <si>
    <t>Cantidad total de acreedores por Deuda Pública Externa al 2019 :</t>
  </si>
  <si>
    <t xml:space="preserve">Resto acreedores </t>
  </si>
  <si>
    <t>Documentos Caducados</t>
  </si>
  <si>
    <t>Acreedores</t>
  </si>
  <si>
    <t>Fondos de Terceros</t>
  </si>
  <si>
    <t>IVA – Débito Fiscal</t>
  </si>
  <si>
    <t>Acreedores por Transferencias Reintegrables</t>
  </si>
  <si>
    <t>Pasivos por Administración Transitoria de Fondos Previsionales.</t>
  </si>
  <si>
    <t>Convenios Especiales</t>
  </si>
  <si>
    <t>Patrimonio Negativo Administración de Empre- sas</t>
  </si>
  <si>
    <t>Facturas por Recibir CENABAST</t>
  </si>
  <si>
    <t>Arriendo de Inmuebles</t>
  </si>
  <si>
    <t>Acreedores por Pagos Provisionales Mensuales</t>
  </si>
  <si>
    <t>Acreedores por Impuesto al Valor Agregado</t>
  </si>
  <si>
    <t>Acreedores por Pagos a Cuenta de Futuras Utilidades</t>
  </si>
  <si>
    <t>Convenio de las Municipalidades por Deuda FCM</t>
  </si>
  <si>
    <r>
      <t>TOTAL</t>
    </r>
    <r>
      <rPr>
        <sz val="11"/>
        <color rgb="FF000000"/>
        <rFont val="Arial"/>
        <family val="2"/>
      </rPr>
      <t xml:space="preserve"> </t>
    </r>
  </si>
  <si>
    <t>Cantidad total de Acreedores al 2020</t>
  </si>
  <si>
    <t>Cantidad total de Acreedores al 2019</t>
  </si>
  <si>
    <t>a) Variaciones del periodo en M$ (miles de pesos)</t>
  </si>
  <si>
    <t xml:space="preserve">a) Dispnibiliadad en Moneda Nacional </t>
  </si>
  <si>
    <t>31-12-2020
en M$ (miles de pesos)</t>
  </si>
  <si>
    <t>31-12-2019
en M$ (miles de pesos)</t>
  </si>
  <si>
    <t xml:space="preserve">Caja  </t>
  </si>
  <si>
    <t xml:space="preserve">Banco Estado </t>
  </si>
  <si>
    <r>
      <rPr>
        <sz val="11"/>
        <rFont val="Arial"/>
        <family val="2"/>
      </rPr>
      <t>b) Disponibilidad en Moneda Extranjera</t>
    </r>
    <r>
      <rPr>
        <b/>
        <sz val="11"/>
        <color rgb="FF0070C0"/>
        <rFont val="Arial"/>
        <family val="2"/>
      </rPr>
      <t xml:space="preserve"> </t>
    </r>
  </si>
  <si>
    <t xml:space="preserve">c) Anticipos de Fondos </t>
  </si>
  <si>
    <t>Anticipos a Rendir Cuenta</t>
  </si>
  <si>
    <t>Cartas de Créditos</t>
  </si>
  <si>
    <t xml:space="preserve">Fluctuación de Cambios </t>
  </si>
  <si>
    <t>a) Indicar los saldos vigentes y antigüedad de cada cuenta nivel 1 según el siguiente formato:</t>
  </si>
  <si>
    <t>Hasta 90 días</t>
  </si>
  <si>
    <t>De 91 días a un año</t>
  </si>
  <si>
    <t xml:space="preserve">a) Activos Corrientes </t>
  </si>
  <si>
    <t xml:space="preserve">b) Activos No Corrientes </t>
  </si>
  <si>
    <t xml:space="preserve">N° Cuenta </t>
  </si>
  <si>
    <t>Documento por Cobrar</t>
  </si>
  <si>
    <t>IVA-Crédito Fiscal</t>
  </si>
  <si>
    <t xml:space="preserve">Deudores por Transferencia Reintegrables </t>
  </si>
  <si>
    <t xml:space="preserve">TOTALES </t>
  </si>
  <si>
    <t xml:space="preserve">Del Año </t>
  </si>
  <si>
    <t xml:space="preserve">Resto de Deudores </t>
  </si>
  <si>
    <t xml:space="preserve">                iii.         	Deudores, Documentos por Cobrar, Documentos Protestados, Otros Deudores Financieros y Deudores pagados en Exceso.</t>
  </si>
  <si>
    <t xml:space="preserve">b) Deudores Varios No Corrientes </t>
  </si>
  <si>
    <t xml:space="preserve">                  i. Indicar los Saldos Vigentes según el Siguiente Detalle </t>
  </si>
  <si>
    <r>
      <rPr>
        <b/>
        <sz val="11"/>
        <color theme="1"/>
        <rFont val="Arial"/>
        <family val="2"/>
      </rPr>
      <t>Totales</t>
    </r>
    <r>
      <rPr>
        <sz val="11"/>
        <color theme="1"/>
        <rFont val="Arial"/>
        <family val="2"/>
      </rPr>
      <t xml:space="preserve"> </t>
    </r>
  </si>
  <si>
    <t>Derechos por Convenios de las 
Municipalidades por Aportes Adeudados 
FCM</t>
  </si>
  <si>
    <t>Compensación de Acreedores
 CENABAST</t>
  </si>
  <si>
    <t xml:space="preserve">              Cuenta Nivel 1 (código + denominación)</t>
  </si>
  <si>
    <t>Aumentos  Año 2020</t>
  </si>
  <si>
    <t>Reverso Año 2020</t>
  </si>
  <si>
    <t xml:space="preserve"> Deterioro Acumulado de Préstamos Largo Plazo </t>
  </si>
  <si>
    <t xml:space="preserve"> Deterioro Acumulado de Otros Bienes Financieros</t>
  </si>
  <si>
    <t xml:space="preserve">Deterioro Acumulado de Deudores de Incierta Recuperación </t>
  </si>
  <si>
    <t>Existencias de Alimentos y Bebidas (13101)</t>
  </si>
  <si>
    <t>Existencias de Textiles, Vestuario y Calzado (13102)</t>
  </si>
  <si>
    <t>Existencias de Combustibles y Lubricantes (13103)</t>
  </si>
  <si>
    <t>Existencias de Materiales de Uso o Consumo (13104)</t>
  </si>
  <si>
    <t>Productos Terminados para la Venta (13105)</t>
  </si>
  <si>
    <t>Existencias de Bienes de Cambio para Terceros (13107)</t>
  </si>
  <si>
    <t>Existencias para la Defensa (13108 y 13109)</t>
  </si>
  <si>
    <t>Existencias Importadas en Tránsito (13201)</t>
  </si>
  <si>
    <t>Existencias Nacionales en Tránsito (13202)</t>
  </si>
  <si>
    <t>Productos en Proceso (133)</t>
  </si>
  <si>
    <t>Deterioro de Existencias (134)</t>
  </si>
  <si>
    <t>a) Indicar los Saldos Según el Siguiente Formato</t>
  </si>
  <si>
    <t>Bienes de Uso por Incorporar (145)</t>
  </si>
  <si>
    <t>              ii.        Proyectos</t>
  </si>
  <si>
    <t xml:space="preserve">Resto </t>
  </si>
  <si>
    <t xml:space="preserve">   iii.        Bienes de Uso por Incorporar</t>
  </si>
  <si>
    <t xml:space="preserve">Nombre de Cuenta </t>
  </si>
  <si>
    <t>31-12-2020, Valor libro en M$ (miles de pesos)</t>
  </si>
  <si>
    <t>Resto</t>
  </si>
  <si>
    <t>Vehículos (14105)</t>
  </si>
  <si>
    <t>Herramientas (14107)</t>
  </si>
  <si>
    <t>Muebles y Enseres (14106)</t>
  </si>
  <si>
    <t>Bienes adquiridos para otras entidades (18102)</t>
  </si>
  <si>
    <t>Máquinas y Equipos (14102, 14104 y 14112)</t>
  </si>
  <si>
    <t>Equipos Computacionales y de Comunicaciones (14108 y 14109)</t>
  </si>
  <si>
    <t>Saldo al 01-01-2020</t>
  </si>
  <si>
    <t>Saldo Bruto 31-12-2020</t>
  </si>
  <si>
    <t>Retiros/Bajas</t>
  </si>
  <si>
    <t>Depreciacion Acumulada año Anterior</t>
  </si>
  <si>
    <t>Depreciación del Ejercicio</t>
  </si>
  <si>
    <t>Deterioro Acumulado año Anterior</t>
  </si>
  <si>
    <t>Deterioro del Ejercicio</t>
  </si>
  <si>
    <t>Saldo Neto al 31-12-2020</t>
  </si>
  <si>
    <t>Depreciación Acumulada año Anterior</t>
  </si>
  <si>
    <t xml:space="preserve"> Cantidad </t>
  </si>
  <si>
    <t xml:space="preserve">Valor Libro </t>
  </si>
  <si>
    <t>31-12-2019, en M$ (miles de 
pesos)</t>
  </si>
  <si>
    <t xml:space="preserve">Bien de Uso </t>
  </si>
  <si>
    <t>Entidad receptora del 
comodato</t>
  </si>
  <si>
    <t>31-12-2020, Valor libro en M$ (miles de
 pesos)</t>
  </si>
  <si>
    <t>              i.        Información General:</t>
  </si>
  <si>
    <t xml:space="preserve">31-12-2019, en M$ (miles de pesos) </t>
  </si>
  <si>
    <t xml:space="preserve">1610199 Costos Acumulados de Estudios Básicos </t>
  </si>
  <si>
    <t xml:space="preserve">1619901 Aplicación a Gastos de Estudios Básicos </t>
  </si>
  <si>
    <t xml:space="preserve">Nombre del Estudio </t>
  </si>
  <si>
    <t>31-12-2020, Valor libro en 
M$ (miles de pesos)</t>
  </si>
  <si>
    <t xml:space="preserve">1610399 Costos Acumulados de Programas de Inversión </t>
  </si>
  <si>
    <t xml:space="preserve">1619903 Aplicación a Gastos de Programas de 
Inversión </t>
  </si>
  <si>
    <t xml:space="preserve">Cantidad total de Programa al 2020 </t>
  </si>
  <si>
    <t>a) Indicar saldo vigente según el siguiente formato:</t>
  </si>
  <si>
    <t>N° de Cuenta</t>
  </si>
  <si>
    <t>Indicar el Tipo de Activo Intangible</t>
  </si>
  <si>
    <t>Cantidad total de Intangible con vida útil indefinida al 2020</t>
  </si>
  <si>
    <t>Cantidad total de Intangible con vida útil indefinida al 2019</t>
  </si>
  <si>
    <t xml:space="preserve">Período restante de amortización </t>
  </si>
  <si>
    <t>Cantidad total de Activos Intangibles al 2020</t>
  </si>
  <si>
    <t>Cantidad total de Activos Intangibles al 2019</t>
  </si>
  <si>
    <t>Saldo bruto 31-12-2020</t>
  </si>
  <si>
    <t>Saldo neto al 31-12-2020</t>
  </si>
  <si>
    <t>Saldo neto al 31-12-2019</t>
  </si>
  <si>
    <t>Saldo bruto 31-12-2019</t>
  </si>
  <si>
    <t xml:space="preserve"> Cantidad</t>
  </si>
  <si>
    <t>a) Indicar saldo vigente:</t>
  </si>
  <si>
    <t xml:space="preserve">Monto </t>
  </si>
  <si>
    <t>Monto</t>
  </si>
  <si>
    <t xml:space="preserve">Gastos de operación de Propiedades de Inversión que no generaron ingresos </t>
  </si>
  <si>
    <t xml:space="preserve">a) Detallar los saldos de acuerdo con el siguiente formato </t>
  </si>
  <si>
    <t>La entidad deberá proporcionar la información relativa a los activos biológicos y productos agrícola.</t>
  </si>
  <si>
    <t>31-12-2020, en M$   (miles de pesos)</t>
  </si>
  <si>
    <t xml:space="preserve">Detrimentos de Recursos Disponibles </t>
  </si>
  <si>
    <t>Deudores Ditrimentos Patrimonial 
Fondos</t>
  </si>
  <si>
    <t>Detrimentos de Bienes</t>
  </si>
  <si>
    <t>Resto deudores</t>
  </si>
  <si>
    <t>a) Detalle de cuentas en el siguente formato:</t>
  </si>
  <si>
    <t>b) Detalle los acreedores en el siguiente formato:</t>
  </si>
  <si>
    <t>Resto de Acreedores</t>
  </si>
  <si>
    <t xml:space="preserve">Cantidad total de Acreedores </t>
  </si>
  <si>
    <t>Cantidad total de Acreedores</t>
  </si>
  <si>
    <t>Saldo por pagar años siguientes 
(Año 2022 y siguientes)</t>
  </si>
  <si>
    <t>Saldo por pagar periodo siguiente
 (Año 2021)</t>
  </si>
  <si>
    <t>Títulos de Créditos en el País (23101-23113)</t>
  </si>
  <si>
    <t>Empréstitos Internos (23102 – 23114)</t>
  </si>
  <si>
    <t>Créditos de Proveedores Nacionales (23103 – 23115)</t>
  </si>
  <si>
    <t>Obligaciones con el Fisco por Administración de Créditos Externos (23108 – 23117)</t>
  </si>
  <si>
    <t>Intereses Devengados y no Pagados por Créditos en Administración (23111)</t>
  </si>
  <si>
    <t>Intereses Devengados y no Pagados por Deuda Interna (23112)</t>
  </si>
  <si>
    <t>Títulos de Créditos en el País (23101 y 23113)</t>
  </si>
  <si>
    <t>Empréstitos Internos (23102 y 23114)</t>
  </si>
  <si>
    <t>Créditos de Proveedores Nacionales (23103 y 23115)</t>
  </si>
  <si>
    <t>Obligaciones con el Fisco por Administración de Créditos Externos (23108 y 23117)</t>
  </si>
  <si>
    <t>Cuenta (código + denominación)  M$ (miles de pesos)</t>
  </si>
  <si>
    <t>Saldo por pagar periodo siguiente
(Año 2021)</t>
  </si>
  <si>
    <t>Saldo por pagar años siguientes
(Año 2022 y siguientes)</t>
  </si>
  <si>
    <t>Saldo por pagar periodo siguiente 
(Año 2021)</t>
  </si>
  <si>
    <t>Títulos de Créditos en el Exterior (23201 y 23209)</t>
  </si>
  <si>
    <t>Empréstitos de Organismos Internacionales (23202 y 23210)</t>
  </si>
  <si>
    <t>Empréstitos de Organismos Gubernamentales (23203 y 23211)</t>
  </si>
  <si>
    <t xml:space="preserve">Empréstitos con la Banca Privada Externa (23204 y 23212) </t>
  </si>
  <si>
    <t>Créditos de Proveedores Externos (23205 y 23213)</t>
  </si>
  <si>
    <t>Intereses Devengados y no Pagados por Deuda Externa (23208)</t>
  </si>
  <si>
    <t xml:space="preserve">a) Indicar los saldos en el siguiente formato: </t>
  </si>
  <si>
    <t>b) Información Adicional</t>
  </si>
  <si>
    <t>a) Indicar los saldos en el siguiente formato:</t>
  </si>
  <si>
    <t>Provisión por Impuesto a la Renta (22404)</t>
  </si>
  <si>
    <t>Provisiones por Juicios (22405 y 22408)</t>
  </si>
  <si>
    <t>Provisión por Desmantelamiento y/o Rehabilitación (22406 y 22409)</t>
  </si>
  <si>
    <t>Otras Provisiones (22407 y 22410)</t>
  </si>
  <si>
    <t>Acreedores por Leasing a Corto Plazo</t>
  </si>
  <si>
    <t>Acreedores por Leasing – Intereses</t>
  </si>
  <si>
    <t>Intereses Diferidos por Leasing a Corto Plazo</t>
  </si>
  <si>
    <t>Acreedores por Leasing a Largo Plazo</t>
  </si>
  <si>
    <t>Intereses Diferidos por Leasing a Largo Plazo</t>
  </si>
  <si>
    <t>b)Arrendatarios deberán revelar lo siguiente</t>
  </si>
  <si>
    <t>c) Arrendadores deberán revelar lo siguiente</t>
  </si>
  <si>
    <t>d) Identificación general de los contratos</t>
  </si>
  <si>
    <t>Monto Contrato
En M$ (miles de pesos)</t>
  </si>
  <si>
    <t>a) Detallar los saldos en el siguiente formato:</t>
  </si>
  <si>
    <t>31-12-2019, en M$
 (miles de pesos)</t>
  </si>
  <si>
    <t>Obligaciones de Pago Diferido por 
Concesiones a Corto Plazo</t>
  </si>
  <si>
    <t>Gastos Diferidos por Concesiones a 
Corto Plazo</t>
  </si>
  <si>
    <t>Pasivos por Concesión de Derechos
 a Corto Plazo</t>
  </si>
  <si>
    <t>Obligaciones de Pago Diferido por
 Concesiones a Largo Plazo</t>
  </si>
  <si>
    <t>Gastos Diferidos por Concesiones a 
Largo Plazo</t>
  </si>
  <si>
    <t>Pasivos por Concesión de Derechos
 a Largo Plazo</t>
  </si>
  <si>
    <t xml:space="preserve">d) Cambios en acuerdo durante el periodo </t>
  </si>
  <si>
    <t>b) Acreedores por Transferencias Reintegrables</t>
  </si>
  <si>
    <t xml:space="preserve">Saldo de años anteriores </t>
  </si>
  <si>
    <t>Acreedores por Transferencias Corrientes de Otras Entidades Públicas</t>
  </si>
  <si>
    <t>Acreedores por Transferencias de Capital de Otras Entidades Públicas</t>
  </si>
  <si>
    <t>Acreedores por Transferencias Corrientes del Gobierno Central</t>
  </si>
  <si>
    <t>Acreedores por Transferencias de Capital del Gobierno Central</t>
  </si>
  <si>
    <t xml:space="preserve">Resto de Acreedores </t>
  </si>
  <si>
    <t>a)Revelar las diferencias de cambio reconocidas en resultado en la siguiente tabla:</t>
  </si>
  <si>
    <t>N° de Cuenta Contable a Nivel 1</t>
  </si>
  <si>
    <t>Nombre de Cuenta</t>
  </si>
  <si>
    <t>Monto del ajuste total por cuenta por efecto neto</t>
  </si>
  <si>
    <t xml:space="preserve">Cantidad de 
cuentas corrientes </t>
  </si>
  <si>
    <t xml:space="preserve">Banco del sistema Financiero </t>
  </si>
  <si>
    <t xml:space="preserve">De periodos Anteriores </t>
  </si>
  <si>
    <t xml:space="preserve"> Del año </t>
  </si>
  <si>
    <t xml:space="preserve">De periodos anteriores </t>
  </si>
  <si>
    <t xml:space="preserve">d) Detalle de cuentas de Anticipos de Fondos  </t>
  </si>
  <si>
    <t xml:space="preserve">Resto deudores </t>
  </si>
  <si>
    <t>Cantidad total de deudores 2020:</t>
  </si>
  <si>
    <t>Cantidad total de deudores 2019:</t>
  </si>
  <si>
    <t>a) Indicar saldo vigente y antigüedad de cada cuenta nivel 1 según el siguiente formato:</t>
  </si>
  <si>
    <t>Intereses Devengados y no Percibidos por Inversiones Financieras</t>
  </si>
  <si>
    <t>a) Saldos vigentes para el corto y largo plazo</t>
  </si>
  <si>
    <t>b) Movimiento de préstamos</t>
  </si>
  <si>
    <t xml:space="preserve">Del año </t>
  </si>
  <si>
    <t xml:space="preserve"> De años anteriores </t>
  </si>
  <si>
    <t xml:space="preserve"> De años Anteriores </t>
  </si>
  <si>
    <t>De Años anteriores</t>
  </si>
  <si>
    <t>Cantidad total de deudores al 2020</t>
  </si>
  <si>
    <t xml:space="preserve">Descripción de los deudores </t>
  </si>
  <si>
    <t>Cantidad total de deudores al 2019</t>
  </si>
  <si>
    <t xml:space="preserve">               ii. Deudores de Incierta recuperación </t>
  </si>
  <si>
    <t xml:space="preserve">c) Información adicional </t>
  </si>
  <si>
    <t>Reverso año 2020</t>
  </si>
  <si>
    <t>Aumentos  año 2020</t>
  </si>
  <si>
    <t>a) Saldos vigentes por clases de existencias</t>
  </si>
  <si>
    <t>b) Otra información de las existencias</t>
  </si>
  <si>
    <t>c) Rebajas y reversas de rebajas del valor de las existencias</t>
  </si>
  <si>
    <t>Existencias a valor razonable menos costo de venta</t>
  </si>
  <si>
    <t>Existencias al costo de reposición</t>
  </si>
  <si>
    <t>Existencias reconocidas como gasto durante el ejercicio</t>
  </si>
  <si>
    <t>Disminuciones en el valor de las existencias</t>
  </si>
  <si>
    <t>Rebajas de valor de existencias reconocidas como gasto</t>
  </si>
  <si>
    <t>Reversiones a las rebajas de valor de las existencias</t>
  </si>
  <si>
    <t>b) Bienes de Uso en proceso</t>
  </si>
  <si>
    <t>              i.        Identificación de los bienes en proceso</t>
  </si>
  <si>
    <t>Cantidad total de proyectos al 2020</t>
  </si>
  <si>
    <t>Descripción del bien</t>
  </si>
  <si>
    <t>Cantidad total de Bienes de Uso por Incorporar al 2020</t>
  </si>
  <si>
    <t>Bienes temporalmente ociosos</t>
  </si>
  <si>
    <t>g) Información adicional</t>
  </si>
  <si>
    <t>Cantidad total de Estudios al 2020</t>
  </si>
  <si>
    <t>f) Información adicional</t>
  </si>
  <si>
    <t>b) Identificación de los activos y su información</t>
  </si>
  <si>
    <t>Cantidad total de 
Deudores al 2020</t>
  </si>
  <si>
    <t>Provisión por Indemnización de Alta Dirección Pública</t>
  </si>
  <si>
    <t>Provisión Vacaciones Código del Trabajo</t>
  </si>
  <si>
    <t xml:space="preserve">Pagos futuros del arrendamiento financiero </t>
  </si>
  <si>
    <t>Cantidad total de Acreedores:</t>
  </si>
  <si>
    <t>a) Indicar la siguiente información, de acuerdo al siguiente detalle:</t>
  </si>
  <si>
    <t>Detalle de cobros anticipados/ Monto</t>
  </si>
  <si>
    <t>Detalle de pasivos condonados/ Monto</t>
  </si>
  <si>
    <t>Diferencias de cambio reconocidas en resultados (*)</t>
  </si>
  <si>
    <t>31-12-2020 en M$
(miles de pesos)</t>
  </si>
  <si>
    <t>31-12-2019 en M$
(miles de pesos)</t>
  </si>
  <si>
    <t xml:space="preserve">             ii. Transacciones entre partes relacionadas.</t>
  </si>
  <si>
    <t>c) Personal clave de la entidad</t>
  </si>
  <si>
    <t>Remuneración total de la planta directiva</t>
  </si>
  <si>
    <t xml:space="preserve">a) Identificación de asociadas  </t>
  </si>
  <si>
    <t>c) Pasivos contingentes de Inversiones en asociadas y negocios conjuntos</t>
  </si>
  <si>
    <t>i. Explicar las diferencias que signifiquen una sobre ejecución presupuestaria.</t>
  </si>
  <si>
    <t xml:space="preserve">             i. Explicar las diferencias que signifiquen una sobre ejecución presupuestaria.</t>
  </si>
  <si>
    <t>ii. Explicar las 2 principales diferencias significativas en caso de una subejecución presupuestaria</t>
  </si>
  <si>
    <t xml:space="preserve">             ii. Explicar las 2 principales diferencias significativas en caso de una subejecución presupuestaria</t>
  </si>
  <si>
    <t xml:space="preserve">            i. Explicar las diferencias que signifiquen una sobre ejecución presupuestaria.</t>
  </si>
  <si>
    <t xml:space="preserve">           ii. Explicar las 2 principales diferencias significativas en caso de una subejecución presupuestaria</t>
  </si>
  <si>
    <t xml:space="preserve">Saldo final al 31.12.2019 </t>
  </si>
  <si>
    <t>Aumentos</t>
  </si>
  <si>
    <t xml:space="preserve">Disminuciones </t>
  </si>
  <si>
    <t>Movimientos
registrados
en Apertura
2020 (Norma
Errores)</t>
  </si>
  <si>
    <t>Movimientos
directos en
Patrimonio
durante el
año 2020</t>
  </si>
  <si>
    <t xml:space="preserve">Saldo inicial al 01.01.2020 </t>
  </si>
  <si>
    <t xml:space="preserve">Banco del Sistema Financiero </t>
  </si>
  <si>
    <t>Asistencia Social (12301, 12313)</t>
  </si>
  <si>
    <t>Hipotecarios (12302, 12314)</t>
  </si>
  <si>
    <t>Pignoraticios (12303, 12315)</t>
  </si>
  <si>
    <t>De Fomento (12304, 12316)</t>
  </si>
  <si>
    <t>Médicos (12305, 12317)</t>
  </si>
  <si>
    <t>A Contratistas (12306, 12318)</t>
  </si>
  <si>
    <t>Por cambio de Residencia (12307, 12319)</t>
  </si>
  <si>
    <t>Por ventas (12309, 12320)</t>
  </si>
  <si>
    <t>Otros (12321)</t>
  </si>
  <si>
    <t>Documentos Protestados</t>
  </si>
  <si>
    <t>Describir para cada caso la metodología aplicada.</t>
  </si>
  <si>
    <t>Costos de Inversión (161)</t>
  </si>
  <si>
    <t>Otros Bienes (14110, 14113,14114 y 14199, subgrupo 146)</t>
  </si>
  <si>
    <t>Indicar los 10 principales Bienes de Uso entregados en comodato, de forma decreciente (Monto), según el siguiente formato:</t>
  </si>
  <si>
    <t>c) Detrimento de Bienes</t>
  </si>
  <si>
    <t>b) Detrimento de Fondos</t>
  </si>
  <si>
    <t>d) Para los Deudores Detrimentos Patrimonial Fondos</t>
  </si>
  <si>
    <t>Saldo por pagar periodo siguiente
 (Año 2020)</t>
  </si>
  <si>
    <t>Saldo por pagar años siguientes 
(Año 2021 y siguientes)</t>
  </si>
  <si>
    <t>Arrendador</t>
  </si>
  <si>
    <t>Cuenta Nivel 2 (código+denominación)</t>
  </si>
  <si>
    <t>Naturaleza de los Pasivos Contingentes</t>
  </si>
  <si>
    <t>a) Detallar los montos de las 5 principales clases de ingresos de transferencias, impuestos y multas según el 
siguiente formato:</t>
  </si>
  <si>
    <t>(*) Con excepción de las procedentes de los instrumentos financieros medidos al valor razonable
con cambios en resultado.</t>
  </si>
  <si>
    <t>Valor Patrimonial Proporcional</t>
  </si>
  <si>
    <t>Índice de Notas a los Estados Financieros 2020</t>
  </si>
  <si>
    <t>11402 Anticipo a Contratistas</t>
  </si>
  <si>
    <t>8.251.380-9</t>
  </si>
  <si>
    <t>RODOLFO ESPINA</t>
  </si>
  <si>
    <t>11403 Anticipo a Rendir Cuentas</t>
  </si>
  <si>
    <t>12.720.154-4</t>
  </si>
  <si>
    <t>ANA VALDES</t>
  </si>
  <si>
    <t>16.677.711-9</t>
  </si>
  <si>
    <t>PATRICK NUÑEZ C.</t>
  </si>
  <si>
    <t>9.120.484-3</t>
  </si>
  <si>
    <t>BUSTOS M. ALFONSO</t>
  </si>
  <si>
    <t>11.606.984-9</t>
  </si>
  <si>
    <t>DAVID PARDO OCARES</t>
  </si>
  <si>
    <t>7.269.495-3</t>
  </si>
  <si>
    <t>LUIS PINTO</t>
  </si>
  <si>
    <t>13.456.899-2</t>
  </si>
  <si>
    <t>JIMENA ARENAS</t>
  </si>
  <si>
    <t>11.109.267-2</t>
  </si>
  <si>
    <t>ACUÑA G. MARCO</t>
  </si>
  <si>
    <t>14.141.693-6</t>
  </si>
  <si>
    <t>FERNANDA OLIVARES LAGOS</t>
  </si>
  <si>
    <t>13.725.971-0</t>
  </si>
  <si>
    <t>PATRICIO GUZMAN</t>
  </si>
  <si>
    <t>8.336.189-1</t>
  </si>
  <si>
    <t>JAIME SALAS KURTE</t>
  </si>
  <si>
    <t>LORENA MARIANGEL</t>
  </si>
  <si>
    <t>15.186.422-8</t>
  </si>
  <si>
    <t>MARIA JOSE YAÑEZ</t>
  </si>
  <si>
    <t>15.800.223-K</t>
  </si>
  <si>
    <t>11404 Garantías Otorgadas</t>
  </si>
  <si>
    <t>60.804.000-5</t>
  </si>
  <si>
    <t>SERVICIO NACIONAL DE ADUANAS</t>
  </si>
  <si>
    <t>61.004.000-4</t>
  </si>
  <si>
    <t>GENDARMERIA DE CHILE</t>
  </si>
  <si>
    <t>SERV.NACIONAL DE ADUANAS</t>
  </si>
  <si>
    <t>61.602.189-3</t>
  </si>
  <si>
    <t>HOSPITAL GMO. GRANT BENAV</t>
  </si>
  <si>
    <t>61.608.204-3</t>
  </si>
  <si>
    <t>HOSPITAL SAN JUAN DE DIOS</t>
  </si>
  <si>
    <t>61.608.404-6</t>
  </si>
  <si>
    <t>INST. ONCOLOGICO DR. C. P</t>
  </si>
  <si>
    <t>11406 Anticipos Previsionales</t>
  </si>
  <si>
    <t>61.509.000-K</t>
  </si>
  <si>
    <t>SUPERINTENDENCIA DE SEG.SOCIAL</t>
  </si>
  <si>
    <t>11408 Otros Deudores Financieros</t>
  </si>
  <si>
    <t>60.805.000-0</t>
  </si>
  <si>
    <t>TESORERIA GENERAL DE LA R</t>
  </si>
  <si>
    <t>96.986.170-4</t>
  </si>
  <si>
    <t>SEIDOR CHILE S.A.</t>
  </si>
  <si>
    <t>89862200-2</t>
  </si>
  <si>
    <t>LATAM AIRLINES GROUP S.A.</t>
  </si>
  <si>
    <t>76446873-2</t>
  </si>
  <si>
    <t>SERVICIOS EN ASCENSORES SERTEC LIMITADA</t>
  </si>
  <si>
    <t>76305762-3</t>
  </si>
  <si>
    <t xml:space="preserve">ARKICON ARQUITECTURA </t>
  </si>
  <si>
    <t>77980250-7</t>
  </si>
  <si>
    <t>COMERCIAL FUMINAC LIMITADA</t>
  </si>
  <si>
    <t xml:space="preserve">Los estados financieros del ejercicio vigente, elaborados y emitidos cubren el período comprendido entre el 01 de enero al 31 de diciembre de 2020, y los estados financieros del ejercicio anterior cubren el período comprendido entre el 01 de enero al 31 de diciembre de 2019.  </t>
  </si>
  <si>
    <t>Su naturaleza es deudora, Corresponde a licencias medicas por recuperar y gastos comunes por arriendo de pisos del edificio de la institucion según las políticas de la Institución. Los Anticipos de Fondos se encuentran valorizados en moneda de curso legal (pesos), según Oficio Resolución CGR Nº16, de 2015.</t>
  </si>
  <si>
    <t>Para los ejercicios presentados, no se registra el Activo asociado</t>
  </si>
  <si>
    <t>La cuenta deudores varios corresponde a deuda de clientes a los cuales se han agotado todos los medios de cobro y se encuentra en procesos de generar el oficio para solicitar castigo</t>
  </si>
  <si>
    <t xml:space="preserve">Los saldos presentados en este ítem corresponden en parte, a regularización de insumos que fueron adquiridos durante el año 2019 y registrados como gastos en el momento de su compra y que al final del ejercicio mediante un inventario de las bodegas existentes en la CCHEN y a modo de reflejar en el balance estos insumos no utilizados se realiza un asiento de ajuste cargando la cuenta de existencias respectiva y abonando la cuenta de gastos, el cual es valorizado al costo de adquisición.                                                                                                                                                                                      Con respecto a las existencias de insumos importados el saldo que se representa corresponde a importaciones que se encuentran en tránsito al 31 de diciembre de 2019, y valorizadas según el tipo de cambio observado determinado por el Banco Central de Chile.        </t>
  </si>
  <si>
    <t xml:space="preserve">Para el reconocimiento de los Bienes Intangibles, se emplearon los criterios indicados en Resolución CGR Nº16, de 2015, donde se reconocen cuando su costo de adquisición sea mayor o igual a 30 UTM. Aquellos activos que son inferiores a este monto, se consideran gasto del ejercicio.                                                                                                                                                                                                                     Para su Valorización, se emplearon los criterios establecidos en Resolución CGR Nº16, de 2015, incorporando bienes intangibles al valor de costo, a partir del ejercicio contable año 2016, no corresponde aplicar actualización por corrección monetaria según Resolución CGR Nº16, de 2015.
Las Amortizaciones son determinadas sobre el método indirecto, usando las cuentas amortización acumulada. Los bienes intangibles, están amortizados en cuotas anuales, iguales y sucesivas, durante un plazo no mayor a cinco años. Criterio establecido en Oficio Resolución CGR Nº16, de 2015.
</t>
  </si>
  <si>
    <t xml:space="preserve">Depositos de terceros, son pasivos corrientes de naturaleza acreedora y su valorización se realiza en moneda de curso legal (pesos), de acuerdo a Resolución CGR Nº16, de 2015.                           
El Saldo al 31 de diciembre de 2019 está compuesto por:
• Garantias Recibidas
• Administracion de Fondos
• Otras Obligaciones Financieras
• Anticipos de clientes (N/E)
</t>
  </si>
  <si>
    <t>Para los ejercicios presentados, no se registra el Pasivo asociado.</t>
  </si>
  <si>
    <t xml:space="preserve">los Beneficios a los empleados son las retribuciones que la entidad proporciona a los trabajadores a cambio de sus servicios,  segun lo indicado en Resolución CGR Nº16, de 2015, se reconoce un pasivo cuando el empleado ha prestado servicios a cambio del derecho a recibir pagos a futuro y un gasto cuando la entidad consuma los beneficios economicos prestado por el empleado,  Estos beneficios son a corto plazo ya que se otorgan dentro del periodo siguiente, ellos son Fondo Desahucio e incentivo al retiro durante el año 2019 se acogieron a retiro 10 funcionarios, a los cuales se les provisiono el monto asignado.
</t>
  </si>
  <si>
    <t>Para los ejercicios presentados, no se registra el Activo y Pasivo asociado.</t>
  </si>
  <si>
    <t>Para los ejercicios presentados, no se registraron Transferencias, impuestos ni multas</t>
  </si>
  <si>
    <t>Para los ejercicios presentados, no se registraron errores que mecionar</t>
  </si>
  <si>
    <t>Para el ejercicio presentado la entidad  no registra el activo o pasivo asociado,</t>
  </si>
  <si>
    <t>Los ingresos y gastos se reconocen con su valor real</t>
  </si>
  <si>
    <r>
      <t xml:space="preserve">                                                 La Comisión Chilena de Energía Nuclear (CCHEN), creada por Ley N° 16.319 de 1965, es un organismo de administración autónoma del Estado, que se relaciona con el Gobierno por intermedio del Ministerio de Energía. Es dirigida y administrada por un Consejo Directivo y un Director Ejecutivo, todos designados por el Presidente de la República. El Director Ejecutivo es el Jefe Superior del Servicio y su designación se realiza en el marco del Sistema de Alta Dirección Pública. El Consejo Directivo es integrado por siete miembros, todos designados por el Presidente de la República. El Presidente del Consejo Directivo es su representante directo.  Los demás miembros son propuestos por las siguientes autoridades y estamentos: Ministro de Energía, Ministro de Salud, Consejo de Rectores y Comandantes en Jefe de cada una de las ramas de las Fuerzas Armadas.                                                                                                                                                                                                                                  
                                                   La Mision de la CCHEN es "Ejercer su rol de institución pública, fomentando y desarrollando la investigación, el conocimiento y la provisión de productos y servicios, en el ámbito de la energía, las radiaciones ionizantes, tecnologías nucleares y afines; normar y fiscalizar su uso pacífico y seguro para la sociedad y el medioambiente".   Los servicios que entrega están dirigidos a receptores de las áreas de Salud, Industria, Medioambiente, Alimentos y Académica. Cuenta con tres sedes, ubicadas en la Región Metropolitana, con instalaciones, equipamiento y capacidades únicas y una dotación de 313 funcionarios. Su presupuesto aprobado por ley alcanzó los $ 11.493,7 millones, lo que representa un 8,72%</t>
    </r>
    <r>
      <rPr>
        <i/>
        <sz val="11"/>
        <color rgb="FFFF0000"/>
        <rFont val="Calibri"/>
        <family val="2"/>
        <scheme val="minor"/>
      </rPr>
      <t xml:space="preserve"> </t>
    </r>
    <r>
      <rPr>
        <i/>
        <sz val="11"/>
        <rFont val="Calibri"/>
        <family val="2"/>
        <scheme val="minor"/>
      </rPr>
      <t xml:space="preserve">del presupuesto del Ministerio de Energía.
                                                   Las funciones de la CCHEN, expresadas en la Ley, corresponden a:                                                                                                                               a. Asesorar al Supremo Gobierno en todos los asuntos relacionados con la energía nuclear.
b. Elaborar y proponer al Supremo Gobierno los Planes Nacionales para la investigación, desarrollo, utilización y control de energía nuclear en todos sus aspectos.
c. Ejecutar, por sí o de acuerdo con otras personas o entidades, los planes a que se refiere la letra b)
d. Fomentar, realizar o investigar, según corresponda y con arreglo a la legislación vigente, la exploración, la explotación y el beneficio de materiales atómicos naturales, el comercio de dichos materiales ya extraídos y de sus concentrados, derivados y compuestos, al acopio de materiales de interés nuclear, y la producción y utilización, con fines pacíficos, de la energía nuclear en todas sus formas, tales como su aplicación a fines médicos, industriales o agrícolas y la generación de energía eléctrica  y térmica.
e. Propiciar la enseñanza, investigación y difusión de la energía nuclear.
f. Colaborar con el Servicio Nacional de Salud en la prevención de los riesgos inherentes a la utilización de la energía atómica. Deberá mantener un sistema efectivo de control de riesgo para la protección de su propio personal, y para prevenir y controlar posibles problemas de contaminación ambiental dentro y alrededor de instalaciones nucleares.
g. Ejercer en la forma que determine el Reglamento, el control de la producción, adquisición, transporte, importación y exportación, uso y manejo de los elementos fértiles, fisionables y radiactivos.
Por otra parte, la Ley de Seguridad Nuclear Nº 18.302, del 16 de Abril de 1984, modificada por la Ley Nº 19.825 del 2002, establece el marco jurídico para el desarrollo de actividades nucleares nacionales y otorga a la CCHEN el carácter de organismo regulador y fiscalizador de las instalaciones nucleares y aquellas radiactivas definidas como de 1ª Categoría
Las actividades a las que se refiere esta ley son aquellas: “relacionadas con los usos pacíficos de la energía nuclear y con las instalaciones y las sustancias nucleares y materiales radiactivos que se utilicen en ellas, como de su transporte, con el objeto  de proveer a la protección de la salud, la seguridad y el resguardo de las personas, los bienes y el medio ambiente, y a la justa indemnización o compensación por los daños que dichas actividades provocaren; de prevenir la apropiación indebida y el uso ilícito de la energía, sustancias e instalaciones nucleares; y de asegurar el cumplimiento de los acuerdos o convenios internacionales sobre la materia en que sea parte Chile”.
Para el cumplimiento de las expectativas señaladas, la CCHEN ha desarrollado un conjunto de atributos que hoy la caracterizan: un potencial único y de alto valor vinculado al área nuclear; infraestructura, instalaciones y equipamiento especializados exclusivos en el país; recurso humano formado, capacitado y entrenado; conocimiento en el ámbito de la energía nuclear y sus aplicaciones; conocimiento y competencia en el área de radioprotección y estructuras dedicadas de apoyo administrativo, logístico, Jurídico, técnico, etc., que dan soporte organizacional.
Para su desenvolvimiento, la CCHEN se ha organizado en base a áreas que pueden ser consideradas como intrínsecas y naturales, dan respuesta a los objetivos planteados a partir de su misión, coinciden con las prácticas de organismos similares y se complementan con aquellas actividades que aseguran una relación adecuada con el medioambiente, las personas y los diferentes segmentos de la sociedad con los cuales le corresponde interactuar. Así, nuestra institución se encuentra organizada para realizar investigación y desarrollo en los usos y aplicaciones de la energía nuclear y las radiaciones ionizantes, entrega productos y servicios relacionados, proporciona el asesoramiento experto en las materias de su competencia y asegura que tales actividades no generen impactos negativos sobre personas y medioambiente, tanto dentro como fuera de sus instalaciones.
</t>
    </r>
  </si>
  <si>
    <t>Los estados financieros del ejercicio vigente, se encuentran preparados en base a las operaciones registradas durante la ejecución del ejercicio contable año 2020, respectivamente y en conformidad con lo previsto en la normativa y procedimientos contables que se refieren la Resolución N°. 16, de 2015 y el oficio N° 96.016, del mismo año, y su presentación de acuerdo a diseño y estructura establecida en la Resolución N° 62, de 2016. De la Contraloría General de la República.</t>
  </si>
  <si>
    <t>N/A</t>
  </si>
  <si>
    <t>Los Anticipo de Fondos son activos de naturaleza deudora, originado por la entrega de fondos a funcionarios y terceros, las cuales se espera su ejecución y reintegro dentro de un plazo establecido, según las políticas de la Institución.                                                                                                                                      Los Anticipos de Fondos se encuentran valorizados en moneda de curso legal (pesos), según Oficio Resolución CGR Nº16, de 2015.
El Saldo al 31 de diciembre de 2020 está compuesto por:
• Anticipo a rendir Cuentas
• Anticipos de Viáticos Moneda Nacional (M/N) 
• Cuentas Corrientes Personal Moneda Nacional (M/N)
• Anticipo a contratista
• Fondo Único de Prestaciones Familiares (F.U.P.F.)
• Anticipo a Proveedores</t>
  </si>
  <si>
    <t xml:space="preserve">Su naturaleza es deudora, corresponden a transacciones realizadas en pesos chilenos a valor comercial, que afectaron la ejecución del presupuesto al momento de su ocurrencia.                                                                                                                                                                        
Los saldos incluidos en este rubro, en general, no devengan intereses.
Las cuentas por cobrar se encuentras valorizadas en moneda de curso legal (pesos), según Oficio CGR Resolución CGR Nº16, de 2015,  su saldo al 31 de diciembre de 2020, esta compuesta por deuda de clientes,  </t>
  </si>
  <si>
    <t xml:space="preserve">Para el reconocimiento de los Bienes de uso, se emplearon los criterios indicados en Resolución CGR Nº16, de 2015, donde se reconoce en el Estado Financiero del ejercicio presente, los bienes muebles e inmuebles, adquiridos para su uso en producción o fines administrativos, y que se espera utilizarlos por más de un período contable.                                                                                                                                                                                                                          Para su Valorización, se emplearon los criterios establecidos en Resolución CGR Nº16, de 2015, incorporando bienes de uso por operaciones de compra al valor de adquisición, incluyendo en dicho valor, todos los gastos inherentes a la transacción para que el bien esté en condiciones de ser usado,  a partir del ejercicio contable año 2016 , no corresponde aplicar actualización por corrección monetaria según Resolución CGR Nº16, de 2015.                                                                                                                                                                                                                                                                 Las depreciaciones son determinadas sobre la base del sistema lineal, conforme a los años de vida útil restante de los bienes y con un valor residual de $ 1 (un peso). Criterio establecido en Resolución CGR Nº16, de 2015
Con respecto a la baja de bienes, estas se reconocen cargando una cuenta de gasto y abonando una cuenta de activo fijo por el valor libro del bien al momento de efectuarse su baja, durante el año 2020  No se contabilizaron bienes dados de baja, 
Los activos generadores de efectivos son todos aquellos que ayudan en el proceso productivo de un bien, sin embargo por criterio todos los bienes de uso que participen en el proceso productivo, es considerado generador de efectivo.  </t>
  </si>
  <si>
    <t xml:space="preserve">Las Cuentas por pagar con contraprestacion, son pasivos corrientes de naturaleza acreedora y su valorización se realiza en moneda de curso legal (pesos), de acuerdo a Resolución CGR Nº16, de 2015.      Los saldos corresponden a imposiciones del personal pagadero en enero y facturas de proveedores por bienes o servicios cancelados durante el año 2021                                                                                                                                                                                                                           </t>
  </si>
  <si>
    <t>para los ejercicios presentados la entidad no ha realizado cambios en las politicas contables</t>
  </si>
  <si>
    <t>para los ejercicios presentados la entidad no ha ingresado informacion adicional</t>
  </si>
  <si>
    <t>NOTA: Dentro de la cuenta 11512 $ 298.253 corresponden a licencias medicas</t>
  </si>
  <si>
    <t>Corresponde devengo de licencias medicas</t>
  </si>
  <si>
    <t>Para los ejercicios presentados, no se registra el Activos asociado.</t>
  </si>
  <si>
    <t>Para deudores de incerta recuperacion se estan recopilando los antecedentes para su tramite de castigo</t>
  </si>
  <si>
    <t>60.910.000-1</t>
  </si>
  <si>
    <t>UNIVERSIDAD DE CHILE</t>
  </si>
  <si>
    <t>96.838.980-7</t>
  </si>
  <si>
    <t>CHESTA INGENIERIA S.A.</t>
  </si>
  <si>
    <t>91.915.000-9</t>
  </si>
  <si>
    <t>INGENIERIA Y CONSTRUCCION</t>
  </si>
  <si>
    <t>96.823.990-2</t>
  </si>
  <si>
    <t>CLINICA MIGUEL DE SERVET</t>
  </si>
  <si>
    <t>61.513.003-6</t>
  </si>
  <si>
    <t>HOSPITAL DIPRECA CARABINE</t>
  </si>
  <si>
    <t>77.376.710-6</t>
  </si>
  <si>
    <t>76.979.030-6</t>
  </si>
  <si>
    <t>SOCIEDAD DE MEZCLAS VIALE</t>
  </si>
  <si>
    <t>76.014.323-5</t>
  </si>
  <si>
    <t>OMNIA ODONTOLOGIA</t>
  </si>
  <si>
    <t>78.454.930-5</t>
  </si>
  <si>
    <t>BUFETE INDUSTRIAL MANTENC</t>
  </si>
  <si>
    <t>61.513.000-1</t>
  </si>
  <si>
    <t>DIPRECA BENEFICIOS MEDICO</t>
  </si>
  <si>
    <t>AMPLIACION ALMACEN</t>
  </si>
  <si>
    <t>Maquinaria</t>
  </si>
  <si>
    <t>Otras Maq, Equipos para produccion</t>
  </si>
  <si>
    <t>Mobiliarios y otros en transito</t>
  </si>
  <si>
    <t>muebles</t>
  </si>
  <si>
    <t>Equipos computac</t>
  </si>
  <si>
    <t>Equipos</t>
  </si>
  <si>
    <t>Maq, Equipos para produccion nac.</t>
  </si>
  <si>
    <t>Maq, Equipos para produccion ext</t>
  </si>
  <si>
    <t>Al cierre del ejercicio no se a evaluado deterioro en los activos generadores y no generadores de efectivo</t>
  </si>
  <si>
    <t>LICENCIA SEIDOR</t>
  </si>
  <si>
    <t>0,8 AÑOS</t>
  </si>
  <si>
    <t>1 AÑO</t>
  </si>
  <si>
    <t>1,8 AÑOS</t>
  </si>
  <si>
    <t>2 AÑOS</t>
  </si>
  <si>
    <t>Cuenta Nivel 1 (21401 Anticipo de Clientes)</t>
  </si>
  <si>
    <t>INTERNATIONAL QUALITY SYS</t>
  </si>
  <si>
    <t>UNIVERSIDAD DE LA FRONTERA</t>
  </si>
  <si>
    <t>FARM DIRECT FOOD LATIN AM</t>
  </si>
  <si>
    <t>INSTITUTO NACIONAL DEL CANCER</t>
  </si>
  <si>
    <t>BANMEDICA</t>
  </si>
  <si>
    <t>MUTUAL</t>
  </si>
  <si>
    <t>CENTRO ASISTENCIAL NORTE</t>
  </si>
  <si>
    <t>CONSALUD</t>
  </si>
  <si>
    <t>ANTARTIC SEAFOD</t>
  </si>
  <si>
    <t>77.240.210-4</t>
  </si>
  <si>
    <t>87.912.900-1</t>
  </si>
  <si>
    <t>96.948.640-7</t>
  </si>
  <si>
    <t>SOC. AGRICOLA PETROHUE LTDA</t>
  </si>
  <si>
    <t>77.875.740-0</t>
  </si>
  <si>
    <t>96.572.800-7</t>
  </si>
  <si>
    <t>70.285.100-9</t>
  </si>
  <si>
    <t>61.980.050-8</t>
  </si>
  <si>
    <t>96.856.780-2</t>
  </si>
  <si>
    <t>76.014.281-6</t>
  </si>
  <si>
    <t>82.983.100-7</t>
  </si>
  <si>
    <t>COMISION CHILENA DE ENERGIA NUCLEAR</t>
  </si>
  <si>
    <t>ISAPRE BANMEDICA</t>
  </si>
  <si>
    <t>MUTUAL DE SEGURIDAD C.CH.C.</t>
  </si>
  <si>
    <t>CENTRO ASISTENCIAL NORTE DE ANTOFAGASTA</t>
  </si>
  <si>
    <t>ISAPRE CONSALUD</t>
  </si>
  <si>
    <t>Cuentas por Pagar – Adquisición de Activos Financieros</t>
  </si>
  <si>
    <t>Cuentas por Pagar – Adquisición de Activos No  Financieros</t>
  </si>
  <si>
    <t>Al cierre del ejercicio 2020, la Institucion no ha efectuado provisiones</t>
  </si>
  <si>
    <t>Para el ejercicio presentado, no se registran arriendos</t>
  </si>
  <si>
    <t>Para el ejercicio presentado, no se registran activos y pasivos contingentes</t>
  </si>
  <si>
    <t>Para el ejercicio presentado, 2019 y 2020 no se registran multas</t>
  </si>
  <si>
    <t>Para el ejercicio presentado, 2019 y 2020 no se registran errores</t>
  </si>
  <si>
    <t>No es aplicable</t>
  </si>
  <si>
    <t>Transferencias corrientes</t>
  </si>
  <si>
    <t>Rentas de la Propiedad</t>
  </si>
  <si>
    <t>Ingresos de Operación</t>
  </si>
  <si>
    <t>Otros Ingresos Corrientes</t>
  </si>
  <si>
    <t>Aporte Fiscal</t>
  </si>
  <si>
    <t>Venta de Activos no Financieros</t>
  </si>
  <si>
    <t>Recuperacion de prestamos</t>
  </si>
  <si>
    <t>Saldo Inicial de Caja</t>
  </si>
  <si>
    <t>Gastos en Personal</t>
  </si>
  <si>
    <t>Bienes y Servicios de Consumo</t>
  </si>
  <si>
    <t>Prestaciones de seguridad social</t>
  </si>
  <si>
    <t>Integros al Fisco</t>
  </si>
  <si>
    <t>Adquisicion de Activos no Financieros</t>
  </si>
  <si>
    <t>Iniciativas de Inversion</t>
  </si>
  <si>
    <t>Servicio de la Deuda</t>
  </si>
  <si>
    <t>Saldo final de caja</t>
  </si>
  <si>
    <t>Para el ejercicio 2020 el efecto de la variacion del tipo de cambio fue negativa ya que se contabiliza una salida por $ 6,67 mm como la entidad trabaja con una cuenta en moneda extranjera (Dolares), cualquier movimiento que se produzca durante el mes se debe actualizar al tipo de cambio del dolar correspondiente al ultimo dia del mes.</t>
  </si>
  <si>
    <t>Los ingresos se reconocen con su valor real, un 10 % corresponde a rentas de propiedad, 70,5 % corresponde a ingresos propios de la actividad y un 16,3% a recuperacion de ingresos de años anteriores.</t>
  </si>
  <si>
    <t>Santiago, 09 de Abril de 2021</t>
  </si>
</sst>
</file>

<file path=xl/styles.xml><?xml version="1.0" encoding="utf-8"?>
<styleSheet xmlns="http://schemas.openxmlformats.org/spreadsheetml/2006/main">
  <numFmts count="3">
    <numFmt numFmtId="44" formatCode="_-&quot;$&quot;\ * #,##0.00_-;\-&quot;$&quot;\ * #,##0.00_-;_-&quot;$&quot;\ * &quot;-&quot;??_-;_-@_-"/>
    <numFmt numFmtId="43" formatCode="_-* #,##0.00_-;\-* #,##0.00_-;_-* &quot;-&quot;??_-;_-@_-"/>
    <numFmt numFmtId="164" formatCode="_-&quot;$&quot;\ * #,##0_-;\-&quot;$&quot;\ * #,##0_-;_-&quot;$&quot;\ * &quot;-&quot;??_-;_-@_-"/>
  </numFmts>
  <fonts count="45">
    <font>
      <sz val="11"/>
      <color theme="1"/>
      <name val="Calibri"/>
      <family val="2"/>
      <scheme val="minor"/>
    </font>
    <font>
      <b/>
      <sz val="11"/>
      <color rgb="FF0070C0"/>
      <name val="Arial"/>
      <family val="2"/>
    </font>
    <font>
      <sz val="11"/>
      <color theme="1"/>
      <name val="Arial"/>
      <family val="2"/>
    </font>
    <font>
      <i/>
      <sz val="11"/>
      <color theme="0" tint="-0.499984740745262"/>
      <name val="Arial"/>
      <family val="2"/>
    </font>
    <font>
      <sz val="11"/>
      <color rgb="FFFF0000"/>
      <name val="Arial"/>
      <family val="2"/>
    </font>
    <font>
      <sz val="11"/>
      <color rgb="FF000000"/>
      <name val="Arial"/>
      <family val="2"/>
    </font>
    <font>
      <b/>
      <sz val="11"/>
      <color rgb="FF00B050"/>
      <name val="Arial"/>
      <family val="2"/>
    </font>
    <font>
      <b/>
      <sz val="11"/>
      <color theme="1"/>
      <name val="Arial"/>
      <family val="2"/>
    </font>
    <font>
      <sz val="11"/>
      <name val="Arial"/>
      <family val="2"/>
    </font>
    <font>
      <b/>
      <sz val="11"/>
      <color rgb="FF000000"/>
      <name val="Arial"/>
      <family val="2"/>
    </font>
    <font>
      <u/>
      <sz val="11"/>
      <color rgb="FF008080"/>
      <name val="Arial"/>
      <family val="2"/>
    </font>
    <font>
      <i/>
      <sz val="11"/>
      <color indexed="23"/>
      <name val="Arial"/>
      <family val="2"/>
    </font>
    <font>
      <u/>
      <sz val="11"/>
      <color rgb="FF000000"/>
      <name val="Arial"/>
      <family val="2"/>
    </font>
    <font>
      <i/>
      <sz val="11"/>
      <color theme="1" tint="0.499984740745262"/>
      <name val="Arial"/>
      <family val="2"/>
    </font>
    <font>
      <sz val="11"/>
      <color theme="0" tint="-0.499984740745262"/>
      <name val="Arial"/>
      <family val="2"/>
    </font>
    <font>
      <sz val="11"/>
      <color rgb="FF00B0F0"/>
      <name val="Arial"/>
      <family val="2"/>
    </font>
    <font>
      <i/>
      <sz val="11"/>
      <color theme="1"/>
      <name val="Arial"/>
      <family val="2"/>
    </font>
    <font>
      <u/>
      <sz val="11"/>
      <color theme="10"/>
      <name val="Calibri"/>
      <family val="2"/>
      <scheme val="minor"/>
    </font>
    <font>
      <i/>
      <sz val="11"/>
      <color rgb="FF808080"/>
      <name val="Arial"/>
      <family val="2"/>
    </font>
    <font>
      <sz val="9"/>
      <color theme="1"/>
      <name val="Arial"/>
      <family val="2"/>
    </font>
    <font>
      <b/>
      <sz val="9"/>
      <color rgb="FF000000"/>
      <name val="Arial"/>
      <family val="2"/>
    </font>
    <font>
      <b/>
      <sz val="11"/>
      <name val="Arial"/>
      <family val="2"/>
    </font>
    <font>
      <b/>
      <sz val="11"/>
      <color theme="1"/>
      <name val="Calibri"/>
      <family val="2"/>
      <scheme val="minor"/>
    </font>
    <font>
      <b/>
      <i/>
      <sz val="11"/>
      <color theme="0" tint="-0.499984740745262"/>
      <name val="Arial"/>
      <family val="2"/>
    </font>
    <font>
      <b/>
      <sz val="11"/>
      <color theme="0" tint="-0.499984740745262"/>
      <name val="Arial"/>
      <family val="2"/>
    </font>
    <font>
      <i/>
      <sz val="11"/>
      <name val="Arial"/>
      <family val="2"/>
    </font>
    <font>
      <sz val="12"/>
      <color theme="1"/>
      <name val="Arial"/>
      <family val="2"/>
    </font>
    <font>
      <sz val="11"/>
      <color rgb="FF00B050"/>
      <name val="Arial"/>
      <family val="2"/>
    </font>
    <font>
      <b/>
      <i/>
      <sz val="11"/>
      <name val="Arial"/>
      <family val="2"/>
    </font>
    <font>
      <i/>
      <sz val="9"/>
      <color theme="1"/>
      <name val="Arial"/>
      <family val="2"/>
    </font>
    <font>
      <sz val="11"/>
      <color theme="1"/>
      <name val="Calibri"/>
      <family val="2"/>
      <scheme val="minor"/>
    </font>
    <font>
      <sz val="10"/>
      <name val="Arial"/>
      <family val="2"/>
    </font>
    <font>
      <sz val="10"/>
      <name val="Calibri"/>
      <family val="2"/>
      <scheme val="minor"/>
    </font>
    <font>
      <sz val="8"/>
      <color theme="1"/>
      <name val="Arial"/>
      <family val="2"/>
    </font>
    <font>
      <i/>
      <sz val="11"/>
      <name val="Calibri"/>
      <family val="2"/>
      <scheme val="minor"/>
    </font>
    <font>
      <i/>
      <sz val="11"/>
      <color rgb="FFFF0000"/>
      <name val="Calibri"/>
      <family val="2"/>
      <scheme val="minor"/>
    </font>
    <font>
      <sz val="10"/>
      <color theme="1"/>
      <name val="Calibri"/>
      <family val="2"/>
    </font>
    <font>
      <sz val="8"/>
      <color rgb="FF000000"/>
      <name val="Calibri"/>
      <family val="2"/>
      <scheme val="minor"/>
    </font>
    <font>
      <sz val="8"/>
      <color rgb="FF000000"/>
      <name val="Arial"/>
      <family val="2"/>
    </font>
    <font>
      <sz val="9"/>
      <name val="Calibri"/>
      <family val="2"/>
      <scheme val="minor"/>
    </font>
    <font>
      <sz val="9"/>
      <color theme="1"/>
      <name val="Calibri"/>
      <family val="2"/>
      <scheme val="minor"/>
    </font>
    <font>
      <sz val="8"/>
      <color theme="1"/>
      <name val="Tahoma"/>
      <family val="2"/>
    </font>
    <font>
      <sz val="12"/>
      <color rgb="FF000000"/>
      <name val="Arial"/>
      <family val="2"/>
    </font>
    <font>
      <sz val="9"/>
      <name val="Arial"/>
      <family val="2"/>
    </font>
    <font>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D9D9D9"/>
        <bgColor indexed="64"/>
      </patternFill>
    </fill>
    <fill>
      <patternFill patternType="solid">
        <fgColor rgb="FFD0CECE"/>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tint="-0.249977111117893"/>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right/>
      <top style="double">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medium">
        <color rgb="FF808080"/>
      </right>
      <top/>
      <bottom style="medium">
        <color rgb="FF808080"/>
      </bottom>
      <diagonal/>
    </border>
    <border>
      <left style="thin">
        <color indexed="64"/>
      </left>
      <right/>
      <top style="medium">
        <color rgb="FF808080"/>
      </top>
      <bottom style="thin">
        <color indexed="64"/>
      </bottom>
      <diagonal/>
    </border>
  </borders>
  <cellStyleXfs count="7">
    <xf numFmtId="0" fontId="0" fillId="0" borderId="0"/>
    <xf numFmtId="0" fontId="17" fillId="0" borderId="0" applyNumberFormat="0" applyFill="0" applyBorder="0" applyAlignment="0" applyProtection="0"/>
    <xf numFmtId="44" fontId="30" fillId="0" borderId="0" applyFont="0" applyFill="0" applyBorder="0" applyAlignment="0" applyProtection="0"/>
    <xf numFmtId="0" fontId="31" fillId="0" borderId="0"/>
    <xf numFmtId="44" fontId="30" fillId="0" borderId="0" applyFont="0" applyFill="0" applyBorder="0" applyAlignment="0" applyProtection="0"/>
    <xf numFmtId="43" fontId="31" fillId="0" borderId="0" applyFont="0" applyFill="0" applyBorder="0" applyAlignment="0" applyProtection="0"/>
    <xf numFmtId="0" fontId="31" fillId="0" borderId="0"/>
  </cellStyleXfs>
  <cellXfs count="599">
    <xf numFmtId="0" fontId="0" fillId="0" borderId="0" xfId="0"/>
    <xf numFmtId="0" fontId="1" fillId="0" borderId="0" xfId="0" applyFont="1" applyFill="1" applyAlignment="1">
      <alignment vertical="center"/>
    </xf>
    <xf numFmtId="0" fontId="2" fillId="0" borderId="0" xfId="0" applyFont="1" applyAlignment="1">
      <alignment vertical="center"/>
    </xf>
    <xf numFmtId="0" fontId="3" fillId="0" borderId="1" xfId="0" applyFont="1" applyBorder="1" applyAlignment="1">
      <alignment horizontal="center" vertical="center" wrapText="1"/>
    </xf>
    <xf numFmtId="0" fontId="4" fillId="0" borderId="0" xfId="0" applyFont="1" applyAlignment="1">
      <alignment vertical="center"/>
    </xf>
    <xf numFmtId="0" fontId="5" fillId="0" borderId="0" xfId="0" applyFont="1" applyBorder="1" applyAlignment="1">
      <alignment horizontal="left" vertical="center"/>
    </xf>
    <xf numFmtId="0" fontId="5" fillId="0" borderId="0" xfId="0" applyFont="1" applyAlignment="1">
      <alignment horizontal="justify" vertical="center"/>
    </xf>
    <xf numFmtId="0" fontId="6" fillId="0" borderId="0" xfId="0" applyFont="1" applyAlignment="1">
      <alignment vertical="center"/>
    </xf>
    <xf numFmtId="0" fontId="4" fillId="0" borderId="0" xfId="0" applyFont="1" applyFill="1" applyAlignment="1">
      <alignment vertical="center"/>
    </xf>
    <xf numFmtId="0" fontId="3" fillId="0" borderId="1" xfId="0" applyFont="1" applyBorder="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3" fillId="0" borderId="6"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2" fillId="0" borderId="0" xfId="0" applyFont="1" applyFill="1" applyAlignment="1">
      <alignment vertical="center"/>
    </xf>
    <xf numFmtId="0" fontId="7" fillId="0" borderId="0" xfId="0" applyFont="1" applyAlignment="1">
      <alignment horizontal="left" vertical="center"/>
    </xf>
    <xf numFmtId="0" fontId="6" fillId="0" borderId="0" xfId="0" applyFont="1" applyFill="1" applyAlignment="1">
      <alignment vertical="center"/>
    </xf>
    <xf numFmtId="0" fontId="3" fillId="0" borderId="0" xfId="0" applyFont="1" applyBorder="1" applyAlignment="1">
      <alignment horizontal="center" vertical="center" wrapText="1"/>
    </xf>
    <xf numFmtId="0" fontId="3" fillId="2" borderId="0"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Border="1" applyAlignment="1">
      <alignment horizontal="left" vertical="center" wrapText="1"/>
    </xf>
    <xf numFmtId="0" fontId="5" fillId="0" borderId="0" xfId="0" applyFont="1" applyAlignment="1">
      <alignment horizontal="left" vertical="center"/>
    </xf>
    <xf numFmtId="0" fontId="5" fillId="0" borderId="1" xfId="0" applyFont="1" applyBorder="1" applyAlignment="1">
      <alignment horizontal="justify" vertical="center" wrapText="1"/>
    </xf>
    <xf numFmtId="0" fontId="8" fillId="0" borderId="0" xfId="0" applyFont="1" applyBorder="1" applyAlignment="1">
      <alignment horizontal="left" vertical="center" wrapText="1"/>
    </xf>
    <xf numFmtId="0" fontId="10" fillId="0" borderId="0" xfId="0" applyFont="1" applyBorder="1" applyAlignment="1">
      <alignment horizontal="left" vertical="center" wrapText="1"/>
    </xf>
    <xf numFmtId="0" fontId="2" fillId="0" borderId="0" xfId="0" applyFont="1" applyAlignment="1">
      <alignment horizontal="justify" vertical="center"/>
    </xf>
    <xf numFmtId="0" fontId="9" fillId="0" borderId="0" xfId="0" applyFont="1" applyAlignment="1">
      <alignment horizontal="justify" vertical="center"/>
    </xf>
    <xf numFmtId="0" fontId="8" fillId="0" borderId="2" xfId="0" applyFont="1" applyBorder="1" applyAlignment="1">
      <alignment horizontal="left" vertical="center" wrapText="1"/>
    </xf>
    <xf numFmtId="0" fontId="5" fillId="0" borderId="6" xfId="0" applyFont="1" applyFill="1" applyBorder="1" applyAlignment="1">
      <alignment horizontal="justify" vertical="center" wrapText="1"/>
    </xf>
    <xf numFmtId="0" fontId="3" fillId="0" borderId="6" xfId="0" applyFont="1" applyBorder="1" applyAlignment="1">
      <alignment horizontal="center" vertical="center" wrapText="1"/>
    </xf>
    <xf numFmtId="0" fontId="3" fillId="0" borderId="2" xfId="0" applyFont="1" applyFill="1" applyBorder="1" applyAlignment="1">
      <alignment horizontal="center" vertical="center" wrapText="1"/>
    </xf>
    <xf numFmtId="0" fontId="2" fillId="0" borderId="0" xfId="0" applyFont="1" applyAlignment="1">
      <alignment horizontal="left" vertical="center"/>
    </xf>
    <xf numFmtId="0" fontId="2" fillId="0" borderId="1" xfId="0" applyFont="1" applyBorder="1" applyAlignment="1">
      <alignment vertical="center" wrapText="1"/>
    </xf>
    <xf numFmtId="0" fontId="2" fillId="0" borderId="2" xfId="0" applyFont="1" applyBorder="1" applyAlignment="1">
      <alignment vertical="center" wrapText="1"/>
    </xf>
    <xf numFmtId="0" fontId="2" fillId="0" borderId="0" xfId="0" applyFont="1" applyFill="1" applyAlignment="1">
      <alignment horizontal="left" vertical="center"/>
    </xf>
    <xf numFmtId="0" fontId="8" fillId="0" borderId="13" xfId="0" applyFont="1" applyFill="1" applyBorder="1" applyAlignment="1">
      <alignment horizontal="left" vertical="center" wrapText="1"/>
    </xf>
    <xf numFmtId="0" fontId="8" fillId="0" borderId="16" xfId="0" applyFont="1" applyBorder="1" applyAlignment="1">
      <alignment horizontal="left" vertical="center" wrapText="1"/>
    </xf>
    <xf numFmtId="0" fontId="3" fillId="0" borderId="16" xfId="0" applyFont="1" applyBorder="1" applyAlignment="1">
      <alignment horizontal="center" vertical="center" wrapText="1"/>
    </xf>
    <xf numFmtId="0" fontId="8" fillId="0" borderId="2" xfId="0" applyFont="1" applyFill="1" applyBorder="1" applyAlignment="1">
      <alignment horizontal="left" vertical="center" wrapText="1"/>
    </xf>
    <xf numFmtId="0" fontId="3" fillId="0" borderId="16"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Fill="1" applyBorder="1" applyAlignment="1">
      <alignment horizontal="right" vertical="center" wrapText="1"/>
    </xf>
    <xf numFmtId="0" fontId="2"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 fillId="0" borderId="0" xfId="0" applyFont="1" applyAlignment="1">
      <alignment vertical="center"/>
    </xf>
    <xf numFmtId="0" fontId="5" fillId="0" borderId="0" xfId="0" applyFont="1" applyFill="1" applyAlignment="1">
      <alignment horizontal="justify" vertical="center"/>
    </xf>
    <xf numFmtId="0" fontId="5" fillId="0" borderId="6" xfId="0" applyFont="1" applyBorder="1" applyAlignment="1">
      <alignment horizontal="justify" vertical="center" wrapText="1"/>
    </xf>
    <xf numFmtId="0" fontId="2" fillId="0" borderId="11" xfId="0" applyFont="1" applyFill="1" applyBorder="1" applyAlignment="1">
      <alignment horizontal="left" vertical="center" wrapText="1"/>
    </xf>
    <xf numFmtId="0" fontId="5" fillId="0" borderId="2" xfId="0" applyFont="1" applyBorder="1" applyAlignment="1">
      <alignment horizontal="left" vertical="center" wrapText="1"/>
    </xf>
    <xf numFmtId="0" fontId="8" fillId="0" borderId="11" xfId="0" applyFont="1" applyFill="1" applyBorder="1" applyAlignment="1">
      <alignment horizontal="left" vertical="center" wrapText="1"/>
    </xf>
    <xf numFmtId="0" fontId="2" fillId="0" borderId="0" xfId="0" applyFont="1" applyAlignment="1">
      <alignment horizontal="right" vertical="center" wrapText="1"/>
    </xf>
    <xf numFmtId="0" fontId="5" fillId="0" borderId="2" xfId="0" applyFont="1" applyBorder="1" applyAlignment="1">
      <alignment horizontal="justify" vertical="center" wrapText="1"/>
    </xf>
    <xf numFmtId="0" fontId="12" fillId="0" borderId="0" xfId="0" applyFont="1" applyAlignment="1">
      <alignment horizontal="left" vertical="center"/>
    </xf>
    <xf numFmtId="0" fontId="5" fillId="0" borderId="1" xfId="0" applyFont="1" applyFill="1" applyBorder="1" applyAlignment="1">
      <alignment horizontal="justify" vertical="center" wrapText="1"/>
    </xf>
    <xf numFmtId="0" fontId="5" fillId="0" borderId="13" xfId="0" applyFont="1" applyFill="1" applyBorder="1" applyAlignment="1">
      <alignment horizontal="justify" vertical="center" wrapText="1"/>
    </xf>
    <xf numFmtId="0" fontId="5" fillId="0" borderId="16" xfId="0" applyFont="1" applyBorder="1" applyAlignment="1">
      <alignment horizontal="justify" vertical="center" wrapText="1"/>
    </xf>
    <xf numFmtId="0" fontId="5" fillId="0" borderId="1"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justify" vertical="center" wrapText="1"/>
    </xf>
    <xf numFmtId="0" fontId="2" fillId="0" borderId="0" xfId="0" applyFont="1" applyFill="1" applyBorder="1" applyAlignment="1">
      <alignment horizontal="center" vertical="center"/>
    </xf>
    <xf numFmtId="0" fontId="2" fillId="0" borderId="1" xfId="0" applyFont="1" applyBorder="1" applyAlignment="1">
      <alignment horizontal="center" vertical="center" wrapText="1"/>
    </xf>
    <xf numFmtId="0" fontId="11" fillId="0" borderId="0" xfId="0" applyFont="1" applyAlignment="1">
      <alignment horizontal="center" vertical="center"/>
    </xf>
    <xf numFmtId="0" fontId="2" fillId="0" borderId="13" xfId="0" applyFont="1" applyFill="1" applyBorder="1" applyAlignment="1">
      <alignment horizontal="center" vertical="center" wrapText="1"/>
    </xf>
    <xf numFmtId="0" fontId="2" fillId="0" borderId="13" xfId="0" applyFont="1" applyFill="1" applyBorder="1" applyAlignment="1">
      <alignment horizontal="left" vertical="center" wrapText="1"/>
    </xf>
    <xf numFmtId="0" fontId="5" fillId="0" borderId="2" xfId="0" applyFont="1" applyBorder="1" applyAlignment="1">
      <alignment horizontal="center" vertical="center" wrapText="1"/>
    </xf>
    <xf numFmtId="0" fontId="5" fillId="0" borderId="0" xfId="0" applyFont="1" applyFill="1" applyBorder="1" applyAlignment="1">
      <alignment horizontal="left" vertical="center" wrapText="1"/>
    </xf>
    <xf numFmtId="0" fontId="13" fillId="0" borderId="13"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0" xfId="0" applyFont="1" applyFill="1" applyBorder="1" applyAlignment="1">
      <alignment horizontal="center" vertical="center"/>
    </xf>
    <xf numFmtId="0" fontId="2" fillId="0" borderId="2" xfId="0" applyFont="1" applyFill="1" applyBorder="1" applyAlignment="1">
      <alignment horizontal="left" vertical="center" wrapText="1"/>
    </xf>
    <xf numFmtId="0" fontId="4" fillId="0" borderId="0" xfId="0" applyFont="1" applyAlignment="1">
      <alignment horizontal="left" vertical="center"/>
    </xf>
    <xf numFmtId="0" fontId="5" fillId="0" borderId="2"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left" vertical="center"/>
    </xf>
    <xf numFmtId="0" fontId="9" fillId="0" borderId="0" xfId="0" applyFont="1" applyBorder="1" applyAlignment="1">
      <alignment horizontal="center" vertical="center" wrapText="1"/>
    </xf>
    <xf numFmtId="0" fontId="9" fillId="0" borderId="0" xfId="0" applyFont="1" applyBorder="1" applyAlignment="1">
      <alignment vertical="center" wrapText="1"/>
    </xf>
    <xf numFmtId="0" fontId="2" fillId="0" borderId="1" xfId="0" applyFont="1" applyBorder="1" applyAlignment="1">
      <alignment vertical="center"/>
    </xf>
    <xf numFmtId="0" fontId="2" fillId="0" borderId="2" xfId="0" applyFont="1" applyBorder="1" applyAlignment="1">
      <alignment vertical="center"/>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2" fillId="0" borderId="0" xfId="0" applyFont="1" applyBorder="1" applyAlignment="1">
      <alignment vertical="center"/>
    </xf>
    <xf numFmtId="0" fontId="5" fillId="0" borderId="1" xfId="0" applyFont="1" applyBorder="1" applyAlignment="1">
      <alignment horizontal="center" vertical="center"/>
    </xf>
    <xf numFmtId="0" fontId="9" fillId="0" borderId="0" xfId="0" applyFont="1" applyFill="1" applyBorder="1" applyAlignment="1">
      <alignment horizontal="justify" vertical="center" wrapText="1"/>
    </xf>
    <xf numFmtId="0" fontId="14" fillId="0" borderId="0" xfId="0" applyFont="1" applyFill="1" applyBorder="1" applyAlignment="1">
      <alignment horizontal="center" vertical="center" wrapText="1"/>
    </xf>
    <xf numFmtId="0" fontId="2" fillId="0" borderId="0" xfId="0" applyFont="1" applyFill="1" applyBorder="1" applyAlignment="1">
      <alignment vertical="center"/>
    </xf>
    <xf numFmtId="0" fontId="2" fillId="0" borderId="6" xfId="0" applyFont="1" applyFill="1" applyBorder="1" applyAlignment="1">
      <alignment horizontal="left" vertical="center" wrapText="1"/>
    </xf>
    <xf numFmtId="0" fontId="9" fillId="0" borderId="0" xfId="0" applyFont="1" applyAlignment="1">
      <alignment vertical="center"/>
    </xf>
    <xf numFmtId="0" fontId="2" fillId="0" borderId="0" xfId="0" applyFont="1" applyBorder="1" applyAlignment="1">
      <alignment horizontal="left" vertical="center" wrapText="1"/>
    </xf>
    <xf numFmtId="0" fontId="6" fillId="0" borderId="0" xfId="0" applyFont="1" applyAlignment="1">
      <alignment horizontal="left" vertical="center" wrapText="1"/>
    </xf>
    <xf numFmtId="0" fontId="15" fillId="0" borderId="0" xfId="0" applyFont="1" applyAlignment="1">
      <alignment vertical="center"/>
    </xf>
    <xf numFmtId="0" fontId="2" fillId="0" borderId="0" xfId="0" applyFont="1"/>
    <xf numFmtId="0" fontId="7" fillId="0" borderId="0" xfId="0" applyFont="1" applyAlignment="1">
      <alignment vertical="center"/>
    </xf>
    <xf numFmtId="0" fontId="2" fillId="0" borderId="0" xfId="0" applyFont="1" applyFill="1"/>
    <xf numFmtId="0" fontId="8" fillId="0" borderId="0" xfId="0" applyFont="1"/>
    <xf numFmtId="0" fontId="7" fillId="0" borderId="0" xfId="0" applyFont="1" applyAlignment="1">
      <alignment vertical="center" wrapText="1"/>
    </xf>
    <xf numFmtId="0" fontId="8" fillId="0" borderId="0" xfId="0" applyFont="1" applyFill="1" applyAlignment="1">
      <alignment vertical="center"/>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5" fillId="0" borderId="0" xfId="0" applyFont="1" applyAlignment="1">
      <alignment horizontal="left" vertical="center"/>
    </xf>
    <xf numFmtId="0" fontId="9" fillId="0" borderId="0" xfId="0" applyFont="1" applyAlignment="1">
      <alignment horizontal="left" vertical="center"/>
    </xf>
    <xf numFmtId="0" fontId="2" fillId="2" borderId="1" xfId="0" applyFont="1" applyFill="1" applyBorder="1" applyAlignment="1">
      <alignment vertical="center"/>
    </xf>
    <xf numFmtId="0" fontId="2" fillId="2" borderId="1" xfId="0" applyFont="1" applyFill="1" applyBorder="1" applyAlignment="1">
      <alignment vertical="center" wrapText="1"/>
    </xf>
    <xf numFmtId="0" fontId="2" fillId="2" borderId="2" xfId="0" applyFont="1" applyFill="1" applyBorder="1" applyAlignment="1">
      <alignment vertical="center"/>
    </xf>
    <xf numFmtId="0" fontId="5" fillId="2" borderId="1"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16" fillId="0" borderId="13" xfId="0" applyFont="1" applyFill="1" applyBorder="1" applyAlignment="1">
      <alignment horizontal="left" vertical="center" wrapText="1"/>
    </xf>
    <xf numFmtId="0" fontId="16" fillId="0" borderId="8"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8" fillId="0" borderId="0" xfId="0" applyFont="1" applyFill="1" applyBorder="1" applyAlignment="1">
      <alignment vertical="center"/>
    </xf>
    <xf numFmtId="0" fontId="17" fillId="0" borderId="0" xfId="1" applyAlignment="1">
      <alignment horizontal="center"/>
    </xf>
    <xf numFmtId="0" fontId="17" fillId="0" borderId="0" xfId="1"/>
    <xf numFmtId="0" fontId="2" fillId="3" borderId="1"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3" fillId="3" borderId="6" xfId="0" applyFont="1" applyFill="1" applyBorder="1" applyAlignment="1">
      <alignment horizontal="center" vertical="center" wrapText="1"/>
    </xf>
    <xf numFmtId="0" fontId="5" fillId="3" borderId="6" xfId="0" applyFont="1" applyFill="1" applyBorder="1" applyAlignment="1">
      <alignment horizontal="justify" vertical="center" wrapText="1"/>
    </xf>
    <xf numFmtId="0" fontId="2" fillId="3" borderId="6" xfId="0" applyFont="1" applyFill="1" applyBorder="1" applyAlignment="1">
      <alignment vertical="center"/>
    </xf>
    <xf numFmtId="0" fontId="9" fillId="3" borderId="6" xfId="0" applyFont="1" applyFill="1" applyBorder="1" applyAlignment="1">
      <alignment horizontal="justify" vertical="center" wrapText="1"/>
    </xf>
    <xf numFmtId="0" fontId="3" fillId="3" borderId="1"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3" borderId="6"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5" fillId="2" borderId="0" xfId="0" applyFont="1" applyFill="1" applyBorder="1" applyAlignment="1">
      <alignment horizontal="justify" vertical="center" wrapText="1"/>
    </xf>
    <xf numFmtId="0" fontId="2" fillId="2" borderId="0" xfId="0" applyFont="1" applyFill="1" applyAlignment="1">
      <alignment vertical="center"/>
    </xf>
    <xf numFmtId="0" fontId="3" fillId="2" borderId="1" xfId="0" applyFont="1" applyFill="1" applyBorder="1" applyAlignment="1">
      <alignment horizontal="center" vertical="center" wrapText="1"/>
    </xf>
    <xf numFmtId="0" fontId="2" fillId="0" borderId="1" xfId="0" applyFont="1" applyFill="1" applyBorder="1" applyAlignment="1">
      <alignment vertical="center"/>
    </xf>
    <xf numFmtId="0" fontId="3" fillId="0" borderId="1" xfId="0" applyFont="1" applyBorder="1" applyAlignment="1">
      <alignment horizontal="center" vertical="center" wrapText="1"/>
    </xf>
    <xf numFmtId="0" fontId="7" fillId="2" borderId="1" xfId="0" applyFont="1" applyFill="1" applyBorder="1" applyAlignment="1">
      <alignment vertical="center"/>
    </xf>
    <xf numFmtId="0" fontId="7" fillId="3" borderId="6" xfId="0" applyFont="1" applyFill="1" applyBorder="1" applyAlignment="1">
      <alignment vertical="center"/>
    </xf>
    <xf numFmtId="0" fontId="9" fillId="0" borderId="1" xfId="0" applyFont="1" applyBorder="1" applyAlignment="1">
      <alignment horizontal="justify" vertical="center" wrapText="1"/>
    </xf>
    <xf numFmtId="0" fontId="9" fillId="2" borderId="1" xfId="0" applyFont="1" applyFill="1" applyBorder="1" applyAlignment="1">
      <alignment horizontal="justify" vertical="center" wrapText="1"/>
    </xf>
    <xf numFmtId="0" fontId="4" fillId="0" borderId="0" xfId="0" applyFont="1" applyAlignment="1">
      <alignment vertical="center" wrapText="1"/>
    </xf>
    <xf numFmtId="0" fontId="2" fillId="0" borderId="0" xfId="0" applyFont="1" applyAlignment="1">
      <alignment vertical="center" wrapText="1"/>
    </xf>
    <xf numFmtId="0" fontId="2" fillId="3" borderId="6" xfId="0" applyFont="1" applyFill="1" applyBorder="1" applyAlignment="1">
      <alignment horizontal="left" vertical="center" wrapText="1"/>
    </xf>
    <xf numFmtId="0" fontId="3" fillId="0" borderId="1" xfId="0" applyFont="1" applyBorder="1" applyAlignment="1">
      <alignment horizontal="center" vertical="center" wrapText="1"/>
    </xf>
    <xf numFmtId="0" fontId="0" fillId="0" borderId="1" xfId="0" applyBorder="1"/>
    <xf numFmtId="0" fontId="3" fillId="0" borderId="1" xfId="0" applyFont="1" applyFill="1" applyBorder="1" applyAlignment="1">
      <alignment horizontal="center" vertical="center" wrapText="1"/>
    </xf>
    <xf numFmtId="0" fontId="5" fillId="0" borderId="0" xfId="0" applyFont="1" applyAlignment="1">
      <alignment horizontal="left" vertical="center"/>
    </xf>
    <xf numFmtId="0" fontId="7" fillId="3" borderId="13"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0" fillId="0" borderId="1" xfId="0" applyBorder="1" applyAlignment="1"/>
    <xf numFmtId="0" fontId="3" fillId="0" borderId="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6" fillId="0" borderId="1" xfId="0" applyFont="1" applyBorder="1" applyAlignment="1">
      <alignment vertical="center"/>
    </xf>
    <xf numFmtId="0" fontId="3" fillId="2" borderId="13" xfId="0" applyFont="1" applyFill="1" applyBorder="1" applyAlignment="1">
      <alignment horizontal="center" vertical="center" wrapText="1"/>
    </xf>
    <xf numFmtId="0" fontId="2" fillId="0" borderId="1" xfId="0" applyFont="1" applyBorder="1"/>
    <xf numFmtId="0" fontId="2" fillId="0" borderId="1" xfId="0" applyFont="1" applyBorder="1" applyAlignment="1"/>
    <xf numFmtId="0" fontId="3"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3" borderId="10" xfId="0" applyFont="1" applyFill="1" applyBorder="1" applyAlignment="1">
      <alignment vertical="center" wrapText="1"/>
    </xf>
    <xf numFmtId="0" fontId="2" fillId="3" borderId="9" xfId="0" applyFont="1" applyFill="1" applyBorder="1" applyAlignment="1">
      <alignment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vertical="center" wrapText="1"/>
    </xf>
    <xf numFmtId="0" fontId="3" fillId="0" borderId="1" xfId="0" applyFont="1" applyFill="1" applyBorder="1" applyAlignment="1">
      <alignment horizontal="center" vertical="center" wrapText="1"/>
    </xf>
    <xf numFmtId="0" fontId="5" fillId="2" borderId="2" xfId="0" applyFont="1" applyFill="1" applyBorder="1" applyAlignment="1">
      <alignment horizontal="justify" vertical="center" wrapText="1"/>
    </xf>
    <xf numFmtId="0" fontId="3" fillId="2" borderId="2" xfId="0" applyFont="1" applyFill="1" applyBorder="1" applyAlignment="1">
      <alignment horizontal="center" vertical="center" wrapText="1"/>
    </xf>
    <xf numFmtId="0" fontId="5" fillId="2" borderId="0" xfId="0" applyFont="1" applyFill="1" applyAlignment="1">
      <alignment horizontal="justify" vertical="center"/>
    </xf>
    <xf numFmtId="0" fontId="2" fillId="3" borderId="1" xfId="0" applyFont="1" applyFill="1" applyBorder="1" applyAlignment="1">
      <alignment vertical="center" wrapText="1"/>
    </xf>
    <xf numFmtId="0" fontId="2" fillId="3" borderId="1" xfId="0" applyFont="1" applyFill="1" applyBorder="1" applyAlignment="1">
      <alignment vertical="center"/>
    </xf>
    <xf numFmtId="0" fontId="5" fillId="0" borderId="1" xfId="0" applyFont="1" applyBorder="1" applyAlignment="1">
      <alignment horizontal="left" vertical="center" wrapText="1"/>
    </xf>
    <xf numFmtId="0" fontId="3" fillId="0" borderId="1" xfId="0" applyFont="1" applyBorder="1" applyAlignment="1">
      <alignment horizontal="center" vertical="center" wrapText="1"/>
    </xf>
    <xf numFmtId="0" fontId="2" fillId="2" borderId="13" xfId="0" applyFont="1" applyFill="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Alignment="1">
      <alignment horizontal="left" vertical="center"/>
    </xf>
    <xf numFmtId="0" fontId="2" fillId="0" borderId="0" xfId="0" applyFont="1" applyBorder="1" applyAlignment="1">
      <alignment horizontal="center" vertical="center" wrapText="1"/>
    </xf>
    <xf numFmtId="0" fontId="5" fillId="5"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2" fillId="0" borderId="0" xfId="0" applyFont="1" applyBorder="1"/>
    <xf numFmtId="0" fontId="2" fillId="0" borderId="1" xfId="0" applyFont="1" applyBorder="1" applyAlignment="1">
      <alignment wrapText="1"/>
    </xf>
    <xf numFmtId="0" fontId="8" fillId="0" borderId="13" xfId="0" applyFont="1" applyBorder="1" applyAlignment="1">
      <alignment horizontal="left" vertical="center" wrapText="1"/>
    </xf>
    <xf numFmtId="0" fontId="3" fillId="0" borderId="13" xfId="0" applyFont="1" applyBorder="1" applyAlignment="1">
      <alignment horizontal="center" vertical="center" wrapText="1"/>
    </xf>
    <xf numFmtId="0" fontId="9" fillId="3" borderId="1" xfId="0" applyFont="1" applyFill="1" applyBorder="1" applyAlignment="1">
      <alignment horizontal="justify" vertical="center" wrapText="1"/>
    </xf>
    <xf numFmtId="0" fontId="2" fillId="4" borderId="1" xfId="0" applyFont="1" applyFill="1" applyBorder="1" applyAlignment="1">
      <alignment vertical="center"/>
    </xf>
    <xf numFmtId="0" fontId="0" fillId="0" borderId="0" xfId="0" applyAlignment="1">
      <alignment vertical="center" wrapText="1"/>
    </xf>
    <xf numFmtId="0" fontId="19" fillId="0" borderId="1" xfId="0" applyFont="1" applyBorder="1" applyAlignment="1">
      <alignment horizontal="left" vertical="center" wrapText="1"/>
    </xf>
    <xf numFmtId="0" fontId="20" fillId="6" borderId="1" xfId="0" applyFont="1" applyFill="1" applyBorder="1" applyAlignment="1">
      <alignment horizontal="justify" vertical="center" wrapText="1"/>
    </xf>
    <xf numFmtId="0" fontId="19" fillId="0" borderId="1" xfId="0" applyFont="1" applyBorder="1" applyAlignment="1">
      <alignment horizontal="justify" vertical="center" wrapText="1"/>
    </xf>
    <xf numFmtId="0" fontId="2" fillId="3"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center" vertical="center"/>
    </xf>
    <xf numFmtId="0" fontId="5" fillId="5" borderId="1" xfId="0" applyFont="1" applyFill="1" applyBorder="1" applyAlignment="1">
      <alignment horizontal="center" vertical="center" wrapText="1"/>
    </xf>
    <xf numFmtId="0" fontId="19" fillId="0" borderId="1" xfId="0" applyFont="1" applyBorder="1" applyAlignment="1">
      <alignment horizontal="left" vertical="center" wrapText="1"/>
    </xf>
    <xf numFmtId="0" fontId="21" fillId="0" borderId="0" xfId="0" applyFont="1" applyFill="1" applyAlignment="1">
      <alignment horizontal="left" vertical="center"/>
    </xf>
    <xf numFmtId="0" fontId="14" fillId="0" borderId="1"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3" fillId="3" borderId="0"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3" fillId="2"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0" borderId="0" xfId="0" applyFont="1" applyFill="1" applyAlignment="1">
      <alignment vertical="center"/>
    </xf>
    <xf numFmtId="0" fontId="23" fillId="3" borderId="6" xfId="0"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horizontal="center" vertical="center"/>
    </xf>
    <xf numFmtId="0" fontId="7" fillId="3" borderId="1" xfId="0" applyFont="1" applyFill="1" applyBorder="1" applyAlignment="1">
      <alignment vertical="center" wrapText="1"/>
    </xf>
    <xf numFmtId="0" fontId="2" fillId="4" borderId="1" xfId="0" applyFont="1" applyFill="1" applyBorder="1" applyAlignment="1">
      <alignment vertical="center" wrapText="1"/>
    </xf>
    <xf numFmtId="0" fontId="7" fillId="3" borderId="9" xfId="0" applyFont="1" applyFill="1" applyBorder="1" applyAlignment="1">
      <alignment horizontal="center" vertical="center" wrapText="1"/>
    </xf>
    <xf numFmtId="0" fontId="7" fillId="4" borderId="1" xfId="0" applyFont="1" applyFill="1" applyBorder="1" applyAlignment="1">
      <alignment vertical="center" wrapText="1"/>
    </xf>
    <xf numFmtId="0" fontId="7" fillId="3" borderId="6" xfId="0" applyFont="1" applyFill="1" applyBorder="1" applyAlignment="1">
      <alignment horizontal="center" vertical="center" wrapText="1"/>
    </xf>
    <xf numFmtId="0" fontId="6" fillId="3" borderId="1" xfId="0" applyFont="1" applyFill="1" applyBorder="1" applyAlignment="1">
      <alignment vertical="center"/>
    </xf>
    <xf numFmtId="0" fontId="7" fillId="3" borderId="8" xfId="0" applyFont="1" applyFill="1" applyBorder="1" applyAlignment="1">
      <alignment vertical="center" wrapText="1"/>
    </xf>
    <xf numFmtId="0" fontId="7" fillId="3" borderId="8" xfId="0" applyFont="1" applyFill="1" applyBorder="1" applyAlignment="1">
      <alignment horizontal="center" vertical="center" wrapText="1"/>
    </xf>
    <xf numFmtId="0" fontId="27" fillId="0" borderId="0" xfId="0" applyFont="1" applyAlignment="1">
      <alignment horizontal="left" vertical="center"/>
    </xf>
    <xf numFmtId="0" fontId="2" fillId="0" borderId="1" xfId="0" applyFont="1" applyBorder="1" applyAlignment="1">
      <alignment horizontal="left" vertical="center"/>
    </xf>
    <xf numFmtId="0" fontId="2" fillId="3" borderId="1" xfId="0" applyFont="1" applyFill="1" applyBorder="1" applyAlignment="1">
      <alignment horizontal="left" vertical="center"/>
    </xf>
    <xf numFmtId="0" fontId="9" fillId="2" borderId="0" xfId="0" applyFont="1" applyFill="1" applyBorder="1" applyAlignment="1">
      <alignment horizontal="left" vertical="center" wrapText="1"/>
    </xf>
    <xf numFmtId="0" fontId="9"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9" fillId="3" borderId="1" xfId="0" applyFont="1" applyFill="1" applyBorder="1" applyAlignment="1">
      <alignment horizontal="left" vertical="center" wrapText="1"/>
    </xf>
    <xf numFmtId="0" fontId="27" fillId="0" borderId="0" xfId="0" applyFont="1" applyFill="1" applyAlignment="1">
      <alignment vertical="center"/>
    </xf>
    <xf numFmtId="0" fontId="14" fillId="4"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8" fillId="0" borderId="6" xfId="0" applyFont="1" applyFill="1" applyBorder="1" applyAlignment="1">
      <alignment horizontal="left" vertical="center" wrapText="1"/>
    </xf>
    <xf numFmtId="0" fontId="9" fillId="3" borderId="6" xfId="0" applyFont="1" applyFill="1" applyBorder="1" applyAlignment="1">
      <alignment horizontal="left" vertical="center" wrapText="1"/>
    </xf>
    <xf numFmtId="0" fontId="23" fillId="3" borderId="1" xfId="0" applyFont="1" applyFill="1" applyBorder="1" applyAlignment="1">
      <alignment horizontal="center" vertical="center" wrapText="1"/>
    </xf>
    <xf numFmtId="0" fontId="9" fillId="3" borderId="1" xfId="0" applyFont="1" applyFill="1" applyBorder="1" applyAlignment="1">
      <alignment horizontal="left" vertical="center"/>
    </xf>
    <xf numFmtId="0" fontId="9" fillId="2" borderId="0" xfId="0" applyFont="1" applyFill="1" applyBorder="1" applyAlignment="1">
      <alignment horizontal="left" vertical="center"/>
    </xf>
    <xf numFmtId="0" fontId="23" fillId="2" borderId="0"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23" fillId="3" borderId="1" xfId="0" applyFont="1" applyFill="1" applyBorder="1" applyAlignment="1">
      <alignment vertical="center" wrapText="1"/>
    </xf>
    <xf numFmtId="0" fontId="9" fillId="3" borderId="16" xfId="0" applyFont="1" applyFill="1" applyBorder="1" applyAlignment="1">
      <alignment horizontal="justify" vertical="center" wrapText="1"/>
    </xf>
    <xf numFmtId="0" fontId="3" fillId="3" borderId="16" xfId="0" applyFont="1" applyFill="1" applyBorder="1" applyAlignment="1">
      <alignment horizontal="center" vertical="center" wrapText="1"/>
    </xf>
    <xf numFmtId="0" fontId="27" fillId="0" borderId="0" xfId="0" applyFont="1" applyAlignment="1">
      <alignment vertical="center"/>
    </xf>
    <xf numFmtId="0" fontId="7" fillId="3" borderId="1" xfId="0" applyFont="1" applyFill="1" applyBorder="1" applyAlignment="1">
      <alignment horizontal="left" vertical="center" wrapText="1"/>
    </xf>
    <xf numFmtId="0" fontId="24" fillId="3" borderId="1" xfId="0" applyFont="1" applyFill="1" applyBorder="1" applyAlignment="1">
      <alignment horizontal="center" vertical="center" wrapText="1"/>
    </xf>
    <xf numFmtId="0" fontId="8" fillId="3" borderId="1" xfId="0" applyFont="1" applyFill="1" applyBorder="1" applyAlignment="1">
      <alignment vertical="center"/>
    </xf>
    <xf numFmtId="0" fontId="21" fillId="3" borderId="1" xfId="0" applyFont="1" applyFill="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top"/>
    </xf>
    <xf numFmtId="0" fontId="2" fillId="0" borderId="1" xfId="0" applyFont="1" applyBorder="1" applyAlignment="1">
      <alignment horizontal="left" vertical="top"/>
    </xf>
    <xf numFmtId="0" fontId="2" fillId="0" borderId="1" xfId="0" applyNumberFormat="1" applyFont="1" applyFill="1" applyBorder="1" applyAlignment="1">
      <alignment horizontal="left" vertical="center"/>
    </xf>
    <xf numFmtId="0" fontId="9" fillId="3" borderId="1" xfId="0" applyFont="1" applyFill="1" applyBorder="1" applyAlignment="1">
      <alignment vertical="center" wrapText="1"/>
    </xf>
    <xf numFmtId="0" fontId="7" fillId="3" borderId="1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9" fillId="0" borderId="0"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9" fillId="3" borderId="3" xfId="0" applyFont="1" applyFill="1" applyBorder="1" applyAlignment="1">
      <alignment vertical="center" wrapText="1"/>
    </xf>
    <xf numFmtId="0" fontId="9" fillId="3" borderId="7" xfId="0" applyFont="1" applyFill="1" applyBorder="1" applyAlignment="1">
      <alignment vertical="center" wrapText="1"/>
    </xf>
    <xf numFmtId="0" fontId="2" fillId="0" borderId="0" xfId="0" applyFont="1" applyAlignment="1">
      <alignment horizontal="left" vertical="top"/>
    </xf>
    <xf numFmtId="0" fontId="7" fillId="3" borderId="1" xfId="0" applyFont="1" applyFill="1" applyBorder="1" applyAlignment="1">
      <alignment horizontal="center" vertical="top"/>
    </xf>
    <xf numFmtId="0" fontId="7" fillId="3" borderId="3"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21" fillId="0" borderId="0" xfId="0" applyFont="1" applyBorder="1" applyAlignment="1">
      <alignment horizontal="left" vertical="center" wrapText="1"/>
    </xf>
    <xf numFmtId="0" fontId="6" fillId="0" borderId="1" xfId="0" applyFont="1" applyFill="1" applyBorder="1" applyAlignment="1">
      <alignment vertical="center"/>
    </xf>
    <xf numFmtId="0" fontId="8" fillId="0" borderId="1" xfId="0" applyFont="1" applyFill="1" applyBorder="1" applyAlignment="1">
      <alignment horizontal="left" vertical="center"/>
    </xf>
    <xf numFmtId="0" fontId="4" fillId="0" borderId="1" xfId="0" applyFont="1" applyBorder="1" applyAlignment="1">
      <alignment vertical="center"/>
    </xf>
    <xf numFmtId="0" fontId="5" fillId="0" borderId="1" xfId="0" applyFont="1" applyBorder="1" applyAlignment="1">
      <alignment horizontal="justify" vertical="center"/>
    </xf>
    <xf numFmtId="0" fontId="9" fillId="3" borderId="1" xfId="0" applyFont="1" applyFill="1" applyBorder="1" applyAlignment="1">
      <alignment horizontal="justify" vertical="center"/>
    </xf>
    <xf numFmtId="0" fontId="5" fillId="0" borderId="1" xfId="0" applyFont="1" applyBorder="1" applyAlignment="1">
      <alignment horizontal="center" vertical="top"/>
    </xf>
    <xf numFmtId="0" fontId="2" fillId="0" borderId="0" xfId="0" applyFont="1" applyBorder="1" applyAlignment="1">
      <alignment horizontal="left" vertical="center"/>
    </xf>
    <xf numFmtId="0" fontId="0" fillId="0" borderId="0" xfId="0" applyBorder="1"/>
    <xf numFmtId="0" fontId="22" fillId="0" borderId="0" xfId="0" applyFont="1"/>
    <xf numFmtId="0" fontId="7" fillId="3" borderId="6" xfId="0" applyFont="1" applyFill="1" applyBorder="1" applyAlignment="1">
      <alignment horizontal="left" vertical="center" wrapText="1"/>
    </xf>
    <xf numFmtId="0" fontId="2" fillId="0" borderId="0"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2" fillId="0" borderId="0" xfId="0" applyFont="1" applyAlignment="1">
      <alignment horizontal="left" vertical="center"/>
    </xf>
    <xf numFmtId="0" fontId="7"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21" fillId="3" borderId="1" xfId="0" applyFont="1" applyFill="1" applyBorder="1" applyAlignment="1">
      <alignment horizontal="center" vertical="center"/>
    </xf>
    <xf numFmtId="0" fontId="2" fillId="0" borderId="0" xfId="0" applyFont="1" applyFill="1" applyBorder="1" applyAlignment="1">
      <alignment horizontal="left" vertical="center" wrapText="1"/>
    </xf>
    <xf numFmtId="0" fontId="8" fillId="0" borderId="0" xfId="0" applyFont="1" applyBorder="1" applyAlignment="1">
      <alignment horizontal="left" vertical="center" wrapText="1"/>
    </xf>
    <xf numFmtId="0" fontId="7"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7" fillId="0" borderId="0" xfId="0" applyFont="1" applyBorder="1" applyAlignment="1">
      <alignment vertical="center"/>
    </xf>
    <xf numFmtId="0" fontId="9" fillId="0" borderId="0" xfId="0" applyFont="1" applyBorder="1" applyAlignment="1">
      <alignment horizontal="justify" vertical="center"/>
    </xf>
    <xf numFmtId="0" fontId="9" fillId="2" borderId="0" xfId="0" applyFont="1" applyFill="1" applyBorder="1" applyAlignment="1">
      <alignment vertical="center" wrapText="1"/>
    </xf>
    <xf numFmtId="0" fontId="9" fillId="2" borderId="1" xfId="0" applyFont="1" applyFill="1" applyBorder="1" applyAlignment="1">
      <alignment vertical="center" wrapText="1"/>
    </xf>
    <xf numFmtId="0" fontId="5" fillId="2" borderId="0" xfId="0" applyFont="1" applyFill="1" applyBorder="1" applyAlignment="1">
      <alignment horizontal="left" vertical="center" wrapText="1"/>
    </xf>
    <xf numFmtId="0" fontId="2" fillId="2" borderId="1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5" fillId="2" borderId="12" xfId="0" applyFont="1" applyFill="1" applyBorder="1" applyAlignment="1">
      <alignment horizontal="left" vertical="center"/>
    </xf>
    <xf numFmtId="0" fontId="9" fillId="2" borderId="19" xfId="0" applyFont="1" applyFill="1" applyBorder="1" applyAlignment="1">
      <alignment horizontal="left" vertical="center" wrapText="1"/>
    </xf>
    <xf numFmtId="0" fontId="3" fillId="2" borderId="19"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9" fillId="2" borderId="3" xfId="0" applyFont="1" applyFill="1" applyBorder="1" applyAlignment="1">
      <alignment horizontal="left" vertical="center" wrapText="1"/>
    </xf>
    <xf numFmtId="0" fontId="9" fillId="2" borderId="4" xfId="0" applyFont="1" applyFill="1" applyBorder="1" applyAlignment="1">
      <alignment horizontal="left"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2" fillId="0" borderId="0" xfId="0" applyFont="1" applyAlignment="1">
      <alignment vertical="top"/>
    </xf>
    <xf numFmtId="0" fontId="2" fillId="2" borderId="0" xfId="0" applyFont="1" applyFill="1" applyBorder="1" applyAlignment="1">
      <alignment vertical="center"/>
    </xf>
    <xf numFmtId="0" fontId="0" fillId="2" borderId="0" xfId="0" applyFill="1" applyBorder="1"/>
    <xf numFmtId="18" fontId="2" fillId="2" borderId="0" xfId="0" applyNumberFormat="1" applyFont="1" applyFill="1" applyBorder="1" applyAlignment="1">
      <alignment vertical="center"/>
    </xf>
    <xf numFmtId="0" fontId="4" fillId="2" borderId="0" xfId="0" applyFont="1" applyFill="1" applyBorder="1" applyAlignment="1">
      <alignment vertical="center"/>
    </xf>
    <xf numFmtId="0" fontId="2" fillId="2" borderId="0" xfId="0" applyFont="1" applyFill="1" applyBorder="1" applyAlignment="1">
      <alignment horizontal="left" vertical="center"/>
    </xf>
    <xf numFmtId="0" fontId="8" fillId="0" borderId="0" xfId="0" applyFont="1" applyBorder="1" applyAlignment="1">
      <alignment vertical="center" wrapText="1"/>
    </xf>
    <xf numFmtId="0" fontId="29" fillId="0" borderId="0" xfId="0" applyFont="1" applyAlignment="1">
      <alignment vertical="center"/>
    </xf>
    <xf numFmtId="0" fontId="2" fillId="0" borderId="0" xfId="0" applyFont="1" applyBorder="1" applyAlignment="1">
      <alignment vertical="top"/>
    </xf>
    <xf numFmtId="0" fontId="3" fillId="0" borderId="0" xfId="0" applyFont="1" applyBorder="1" applyAlignment="1">
      <alignment vertical="center" wrapText="1"/>
    </xf>
    <xf numFmtId="0" fontId="8" fillId="0" borderId="0" xfId="0" applyFont="1" applyBorder="1" applyAlignment="1">
      <alignment vertical="top" wrapText="1"/>
    </xf>
    <xf numFmtId="0" fontId="8" fillId="0" borderId="0" xfId="0" applyFont="1" applyFill="1" applyAlignment="1" applyProtection="1">
      <alignment horizontal="left" vertical="center"/>
      <protection locked="0"/>
    </xf>
    <xf numFmtId="0" fontId="1"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1" fillId="0" borderId="0" xfId="0" applyFont="1" applyFill="1" applyAlignment="1" applyProtection="1">
      <alignment horizontal="left" vertical="center"/>
      <protection locked="0"/>
    </xf>
    <xf numFmtId="0" fontId="7" fillId="3"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protection locked="0"/>
    </xf>
    <xf numFmtId="0" fontId="21" fillId="3" borderId="1"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center" vertical="center" wrapText="1"/>
      <protection locked="0"/>
    </xf>
    <xf numFmtId="0" fontId="26" fillId="0" borderId="0" xfId="0" applyFont="1" applyAlignment="1" applyProtection="1">
      <alignment vertical="center" wrapText="1"/>
      <protection locked="0"/>
    </xf>
    <xf numFmtId="0" fontId="11" fillId="0" borderId="0" xfId="0" applyFont="1" applyAlignment="1" applyProtection="1">
      <alignment horizontal="center" vertical="center"/>
      <protection locked="0"/>
    </xf>
    <xf numFmtId="1" fontId="2" fillId="0" borderId="0" xfId="0" applyNumberFormat="1" applyFont="1" applyAlignment="1" applyProtection="1">
      <alignment vertical="center"/>
      <protection locked="0"/>
    </xf>
    <xf numFmtId="0" fontId="21" fillId="0" borderId="0" xfId="0" applyFont="1" applyFill="1" applyAlignment="1" applyProtection="1">
      <alignment horizontal="left" vertical="center"/>
      <protection locked="0"/>
    </xf>
    <xf numFmtId="0" fontId="7" fillId="3" borderId="8" xfId="0" applyFont="1" applyFill="1" applyBorder="1" applyAlignment="1" applyProtection="1">
      <alignment horizontal="left" vertical="center" wrapText="1"/>
      <protection locked="0"/>
    </xf>
    <xf numFmtId="0" fontId="7" fillId="3" borderId="9" xfId="0" applyFont="1" applyFill="1" applyBorder="1" applyAlignment="1" applyProtection="1">
      <alignment horizontal="left" vertical="center" wrapText="1"/>
      <protection locked="0"/>
    </xf>
    <xf numFmtId="0" fontId="7" fillId="3" borderId="8"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1" fillId="3" borderId="10"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1" fontId="1" fillId="0" borderId="0" xfId="0" applyNumberFormat="1" applyFont="1" applyFill="1" applyAlignment="1" applyProtection="1">
      <alignment vertical="center"/>
      <protection locked="0"/>
    </xf>
    <xf numFmtId="1" fontId="7" fillId="3" borderId="1" xfId="0" applyNumberFormat="1"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1" fontId="7" fillId="3" borderId="10" xfId="0" applyNumberFormat="1" applyFont="1" applyFill="1" applyBorder="1" applyAlignment="1" applyProtection="1">
      <alignment horizontal="center" vertical="center" wrapText="1"/>
      <protection locked="0"/>
    </xf>
    <xf numFmtId="1" fontId="21" fillId="3" borderId="1" xfId="0" applyNumberFormat="1" applyFont="1" applyFill="1" applyBorder="1" applyAlignment="1" applyProtection="1">
      <alignment horizontal="center" vertical="center" wrapText="1"/>
      <protection locked="0"/>
    </xf>
    <xf numFmtId="1" fontId="3" fillId="2" borderId="0" xfId="0" applyNumberFormat="1" applyFont="1" applyFill="1" applyBorder="1" applyAlignment="1" applyProtection="1">
      <alignment horizontal="center" vertical="center" wrapText="1"/>
      <protection locked="0"/>
    </xf>
    <xf numFmtId="1" fontId="21" fillId="3" borderId="9" xfId="0" applyNumberFormat="1" applyFont="1" applyFill="1" applyBorder="1" applyAlignment="1" applyProtection="1">
      <alignment horizontal="center" vertical="center" wrapText="1"/>
      <protection locked="0"/>
    </xf>
    <xf numFmtId="1" fontId="26" fillId="0" borderId="0" xfId="0" applyNumberFormat="1" applyFont="1" applyAlignment="1" applyProtection="1">
      <alignment vertical="center" wrapText="1"/>
      <protection locked="0"/>
    </xf>
    <xf numFmtId="44" fontId="3" fillId="3" borderId="1" xfId="2" applyFont="1" applyFill="1" applyBorder="1" applyAlignment="1" applyProtection="1">
      <alignment horizontal="center" vertical="center" wrapText="1"/>
      <protection locked="0"/>
    </xf>
    <xf numFmtId="164" fontId="3" fillId="0" borderId="1" xfId="2" applyNumberFormat="1" applyFont="1" applyFill="1" applyBorder="1" applyAlignment="1" applyProtection="1">
      <alignment horizontal="center" vertical="center" wrapText="1"/>
      <protection locked="0"/>
    </xf>
    <xf numFmtId="164" fontId="3" fillId="3" borderId="1" xfId="2" applyNumberFormat="1" applyFont="1" applyFill="1" applyBorder="1" applyAlignment="1" applyProtection="1">
      <alignment horizontal="center" vertical="center" wrapText="1"/>
      <protection locked="0"/>
    </xf>
    <xf numFmtId="164" fontId="3" fillId="3" borderId="1" xfId="0" applyNumberFormat="1" applyFont="1" applyFill="1" applyBorder="1" applyAlignment="1" applyProtection="1">
      <alignment horizontal="center" vertical="center" wrapText="1"/>
      <protection locked="0"/>
    </xf>
    <xf numFmtId="0" fontId="26" fillId="0" borderId="0" xfId="0" applyFont="1" applyAlignment="1">
      <alignment horizontal="left"/>
    </xf>
    <xf numFmtId="0" fontId="32" fillId="0" borderId="1" xfId="3" applyFont="1" applyBorder="1"/>
    <xf numFmtId="0" fontId="32" fillId="0" borderId="8" xfId="3" applyFont="1" applyBorder="1"/>
    <xf numFmtId="44" fontId="3" fillId="2" borderId="1" xfId="2" applyFont="1" applyFill="1" applyBorder="1" applyAlignment="1" applyProtection="1">
      <alignment horizontal="center" vertical="center" wrapText="1"/>
      <protection locked="0"/>
    </xf>
    <xf numFmtId="0" fontId="25" fillId="0" borderId="0" xfId="0" applyFont="1" applyBorder="1" applyAlignment="1">
      <alignment vertical="center"/>
    </xf>
    <xf numFmtId="164" fontId="3" fillId="2" borderId="1" xfId="2" applyNumberFormat="1" applyFont="1" applyFill="1" applyBorder="1" applyAlignment="1" applyProtection="1">
      <alignment horizontal="center" vertical="center" wrapText="1"/>
      <protection locked="0"/>
    </xf>
    <xf numFmtId="4" fontId="32" fillId="0" borderId="1" xfId="3" applyNumberFormat="1" applyFont="1" applyBorder="1"/>
    <xf numFmtId="164" fontId="1" fillId="0" borderId="0" xfId="0" applyNumberFormat="1" applyFont="1" applyFill="1" applyAlignment="1" applyProtection="1">
      <alignment vertical="center"/>
      <protection locked="0"/>
    </xf>
    <xf numFmtId="0" fontId="33" fillId="0" borderId="1" xfId="0" applyFont="1" applyBorder="1" applyAlignment="1">
      <alignment horizontal="justify" vertical="center" wrapText="1"/>
    </xf>
    <xf numFmtId="0" fontId="36" fillId="0" borderId="1" xfId="0" applyFont="1" applyBorder="1" applyAlignment="1">
      <alignment horizontal="justify" vertical="center"/>
    </xf>
    <xf numFmtId="0" fontId="36" fillId="0" borderId="1" xfId="0" applyNumberFormat="1" applyFont="1" applyBorder="1" applyAlignment="1">
      <alignment horizontal="justify" vertical="center"/>
    </xf>
    <xf numFmtId="0" fontId="36" fillId="0" borderId="1" xfId="0" applyFont="1" applyBorder="1" applyAlignment="1">
      <alignment horizontal="justify" vertical="top" wrapText="1"/>
    </xf>
    <xf numFmtId="0" fontId="36" fillId="0" borderId="1" xfId="0" applyFont="1" applyBorder="1" applyAlignment="1">
      <alignment horizontal="left" vertical="top" wrapText="1"/>
    </xf>
    <xf numFmtId="0" fontId="36" fillId="2" borderId="1" xfId="0" applyFont="1" applyFill="1" applyBorder="1" applyAlignment="1">
      <alignment horizontal="left" vertical="top" wrapText="1"/>
    </xf>
    <xf numFmtId="0" fontId="3" fillId="0" borderId="1" xfId="0" applyFont="1" applyBorder="1" applyAlignment="1">
      <alignment horizontal="center" vertical="center" wrapText="1"/>
    </xf>
    <xf numFmtId="164" fontId="37" fillId="7" borderId="1" xfId="2" applyNumberFormat="1" applyFont="1" applyFill="1" applyBorder="1" applyAlignment="1">
      <alignment horizontal="center" vertical="center" wrapText="1"/>
    </xf>
    <xf numFmtId="164" fontId="3" fillId="3" borderId="6"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164" fontId="3" fillId="0" borderId="12" xfId="2" applyNumberFormat="1" applyFont="1" applyFill="1" applyBorder="1" applyAlignment="1">
      <alignment horizontal="center" vertical="center" wrapText="1"/>
    </xf>
    <xf numFmtId="164" fontId="3" fillId="0" borderId="13" xfId="2"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wrapText="1"/>
    </xf>
    <xf numFmtId="164" fontId="3" fillId="3" borderId="1" xfId="2" applyNumberFormat="1" applyFont="1" applyFill="1" applyBorder="1" applyAlignment="1">
      <alignment horizontal="center" vertical="center" wrapText="1"/>
    </xf>
    <xf numFmtId="3" fontId="2" fillId="3" borderId="1" xfId="0" applyNumberFormat="1" applyFont="1" applyFill="1" applyBorder="1" applyAlignment="1">
      <alignment vertical="center"/>
    </xf>
    <xf numFmtId="164" fontId="38" fillId="8" borderId="1" xfId="2" applyNumberFormat="1" applyFont="1" applyFill="1" applyBorder="1" applyAlignment="1">
      <alignment horizontal="center" vertical="center" wrapText="1"/>
    </xf>
    <xf numFmtId="164" fontId="8" fillId="0" borderId="8" xfId="2" applyNumberFormat="1" applyFont="1" applyFill="1" applyBorder="1" applyAlignment="1">
      <alignment horizontal="center" vertical="center"/>
    </xf>
    <xf numFmtId="164" fontId="8" fillId="0" borderId="9" xfId="2" applyNumberFormat="1" applyFont="1" applyFill="1" applyBorder="1" applyAlignment="1">
      <alignment horizontal="center" vertical="center"/>
    </xf>
    <xf numFmtId="164" fontId="8" fillId="0" borderId="8" xfId="2" applyNumberFormat="1" applyFont="1" applyFill="1" applyBorder="1" applyAlignment="1">
      <alignment vertical="center"/>
    </xf>
    <xf numFmtId="164" fontId="8" fillId="0" borderId="9" xfId="2" applyNumberFormat="1" applyFont="1" applyFill="1" applyBorder="1" applyAlignment="1">
      <alignment vertical="center"/>
    </xf>
    <xf numFmtId="0" fontId="2" fillId="0" borderId="9" xfId="0" applyFont="1" applyBorder="1" applyAlignment="1">
      <alignment vertical="center"/>
    </xf>
    <xf numFmtId="164" fontId="23" fillId="3" borderId="1" xfId="2" applyNumberFormat="1" applyFont="1" applyFill="1" applyBorder="1" applyAlignment="1">
      <alignment horizontal="center" vertical="center" wrapText="1"/>
    </xf>
    <xf numFmtId="164" fontId="38" fillId="2" borderId="1" xfId="2" applyNumberFormat="1" applyFont="1" applyFill="1" applyBorder="1" applyAlignment="1">
      <alignment horizontal="center" vertical="center" wrapText="1"/>
    </xf>
    <xf numFmtId="164" fontId="38" fillId="2" borderId="1" xfId="2" applyNumberFormat="1" applyFont="1" applyFill="1" applyBorder="1" applyAlignment="1">
      <alignment horizontal="justify" vertical="center" wrapText="1"/>
    </xf>
    <xf numFmtId="164" fontId="2" fillId="3" borderId="4" xfId="0" applyNumberFormat="1" applyFont="1" applyFill="1" applyBorder="1" applyAlignment="1">
      <alignment horizontal="left" vertical="center" wrapText="1"/>
    </xf>
    <xf numFmtId="164" fontId="2" fillId="3" borderId="4" xfId="2" applyNumberFormat="1" applyFont="1" applyFill="1" applyBorder="1" applyAlignment="1">
      <alignment horizontal="left" vertical="center" wrapText="1"/>
    </xf>
    <xf numFmtId="164" fontId="3" fillId="3" borderId="6" xfId="2" applyNumberFormat="1" applyFont="1" applyFill="1" applyBorder="1" applyAlignment="1">
      <alignment horizontal="center" vertical="center" wrapText="1"/>
    </xf>
    <xf numFmtId="0" fontId="39" fillId="0" borderId="1" xfId="0" applyFont="1" applyFill="1" applyBorder="1" applyAlignment="1">
      <alignment horizontal="left" vertical="center"/>
    </xf>
    <xf numFmtId="0" fontId="39" fillId="0" borderId="1" xfId="0" applyFont="1" applyFill="1" applyBorder="1" applyAlignment="1">
      <alignment vertical="center"/>
    </xf>
    <xf numFmtId="49" fontId="40" fillId="0" borderId="1" xfId="0" applyNumberFormat="1" applyFont="1" applyBorder="1" applyAlignment="1">
      <alignment horizontal="left"/>
    </xf>
    <xf numFmtId="44" fontId="39" fillId="0" borderId="1" xfId="4" applyFont="1" applyFill="1" applyBorder="1" applyAlignment="1">
      <alignment horizontal="center" vertical="center"/>
    </xf>
    <xf numFmtId="44" fontId="39" fillId="0" borderId="13" xfId="4" applyFont="1" applyFill="1" applyBorder="1" applyAlignment="1">
      <alignment horizontal="center" vertical="center"/>
    </xf>
    <xf numFmtId="49" fontId="41" fillId="0" borderId="1" xfId="0" applyNumberFormat="1" applyFont="1" applyBorder="1" applyAlignment="1">
      <alignment horizontal="center"/>
    </xf>
    <xf numFmtId="164" fontId="2" fillId="3" borderId="1" xfId="0" applyNumberFormat="1" applyFont="1" applyFill="1" applyBorder="1" applyAlignment="1">
      <alignment vertical="center"/>
    </xf>
    <xf numFmtId="164" fontId="32" fillId="0" borderId="9" xfId="2" applyNumberFormat="1" applyFont="1" applyBorder="1"/>
    <xf numFmtId="164" fontId="32" fillId="0" borderId="2" xfId="2" applyNumberFormat="1" applyFont="1" applyBorder="1"/>
    <xf numFmtId="164" fontId="32" fillId="0" borderId="25" xfId="2" applyNumberFormat="1" applyFont="1" applyBorder="1"/>
    <xf numFmtId="44" fontId="39" fillId="0" borderId="1" xfId="2" applyFont="1" applyFill="1" applyBorder="1" applyAlignment="1">
      <alignment horizontal="center" vertical="center"/>
    </xf>
    <xf numFmtId="44" fontId="39" fillId="0" borderId="13" xfId="2" applyFont="1" applyFill="1" applyBorder="1" applyAlignment="1">
      <alignment horizontal="center" vertical="center"/>
    </xf>
    <xf numFmtId="0" fontId="42" fillId="0" borderId="0" xfId="0" applyFont="1" applyBorder="1" applyAlignment="1">
      <alignment vertical="center"/>
    </xf>
    <xf numFmtId="0" fontId="42" fillId="0" borderId="1" xfId="0" applyFont="1" applyBorder="1" applyAlignment="1">
      <alignment vertical="center"/>
    </xf>
    <xf numFmtId="164" fontId="8" fillId="2" borderId="13" xfId="2" applyNumberFormat="1" applyFont="1" applyFill="1" applyBorder="1" applyAlignment="1">
      <alignment horizontal="center" vertical="center" wrapText="1"/>
    </xf>
    <xf numFmtId="164" fontId="3" fillId="0" borderId="1" xfId="2" applyNumberFormat="1" applyFont="1" applyBorder="1" applyAlignment="1">
      <alignment horizontal="center" vertical="center" wrapText="1"/>
    </xf>
    <xf numFmtId="164" fontId="3" fillId="0" borderId="6" xfId="2" applyNumberFormat="1" applyFont="1" applyBorder="1" applyAlignment="1">
      <alignment horizontal="center" vertical="center" wrapText="1"/>
    </xf>
    <xf numFmtId="164" fontId="3" fillId="0" borderId="16" xfId="2" applyNumberFormat="1" applyFont="1" applyBorder="1" applyAlignment="1">
      <alignment horizontal="center" vertical="center" wrapText="1"/>
    </xf>
    <xf numFmtId="164" fontId="38" fillId="0" borderId="26" xfId="2" applyNumberFormat="1" applyFont="1" applyBorder="1" applyAlignment="1">
      <alignment horizontal="center" vertical="center" wrapText="1"/>
    </xf>
    <xf numFmtId="164" fontId="38" fillId="9" borderId="26" xfId="2" applyNumberFormat="1" applyFont="1" applyFill="1" applyBorder="1" applyAlignment="1">
      <alignment horizontal="center" vertical="center" wrapText="1"/>
    </xf>
    <xf numFmtId="0" fontId="26" fillId="0" borderId="0" xfId="0" applyFont="1" applyBorder="1" applyAlignment="1"/>
    <xf numFmtId="0" fontId="42" fillId="0" borderId="0" xfId="0" applyFont="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vertical="center" wrapText="1"/>
    </xf>
    <xf numFmtId="0" fontId="38" fillId="0" borderId="27" xfId="0" applyFont="1" applyBorder="1" applyAlignment="1">
      <alignment vertical="center" wrapText="1"/>
    </xf>
    <xf numFmtId="0" fontId="38" fillId="0" borderId="8" xfId="0" applyFont="1" applyBorder="1" applyAlignment="1">
      <alignment vertical="center" wrapText="1"/>
    </xf>
    <xf numFmtId="0" fontId="38" fillId="0" borderId="12" xfId="0" applyFont="1" applyBorder="1" applyAlignment="1">
      <alignment vertical="center" wrapText="1"/>
    </xf>
    <xf numFmtId="164" fontId="3" fillId="0" borderId="13" xfId="2" applyNumberFormat="1" applyFont="1" applyBorder="1" applyAlignment="1">
      <alignment horizontal="center" vertical="center" wrapText="1"/>
    </xf>
    <xf numFmtId="0" fontId="38" fillId="0" borderId="1" xfId="0" applyFont="1" applyBorder="1" applyAlignment="1">
      <alignment vertical="center" wrapText="1"/>
    </xf>
    <xf numFmtId="164" fontId="2" fillId="3" borderId="1" xfId="2" applyNumberFormat="1" applyFont="1" applyFill="1" applyBorder="1" applyAlignment="1">
      <alignment vertical="center"/>
    </xf>
    <xf numFmtId="164" fontId="7" fillId="2" borderId="13" xfId="2" applyNumberFormat="1" applyFont="1" applyFill="1" applyBorder="1" applyAlignment="1">
      <alignment horizontal="center" vertical="center" wrapText="1"/>
    </xf>
    <xf numFmtId="164" fontId="3" fillId="2" borderId="1" xfId="2" applyNumberFormat="1" applyFont="1" applyFill="1" applyBorder="1" applyAlignment="1">
      <alignment horizontal="center" vertical="center" wrapText="1"/>
    </xf>
    <xf numFmtId="164" fontId="2" fillId="2" borderId="1" xfId="2" applyNumberFormat="1" applyFont="1" applyFill="1" applyBorder="1" applyAlignment="1">
      <alignment horizontal="center" vertical="center"/>
    </xf>
    <xf numFmtId="0" fontId="31" fillId="0" borderId="0" xfId="6" applyFont="1" applyAlignment="1">
      <alignment horizontal="center"/>
    </xf>
    <xf numFmtId="0" fontId="43" fillId="0" borderId="0" xfId="0" applyFont="1"/>
    <xf numFmtId="0" fontId="31" fillId="0" borderId="0" xfId="6" applyFont="1"/>
    <xf numFmtId="0" fontId="44" fillId="0" borderId="0" xfId="0" applyFont="1" applyAlignment="1">
      <alignment horizontal="center"/>
    </xf>
    <xf numFmtId="0" fontId="34" fillId="0" borderId="13" xfId="0" applyFont="1" applyBorder="1" applyAlignment="1">
      <alignment horizontal="left" vertical="top" wrapText="1"/>
    </xf>
    <xf numFmtId="0" fontId="34" fillId="0" borderId="11" xfId="0" applyFont="1" applyBorder="1" applyAlignment="1">
      <alignment horizontal="left" vertical="top" wrapText="1"/>
    </xf>
    <xf numFmtId="0" fontId="2" fillId="2"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protection locked="0"/>
    </xf>
    <xf numFmtId="0" fontId="2" fillId="0" borderId="2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21" fillId="3" borderId="7" xfId="0" applyFont="1" applyFill="1" applyBorder="1" applyAlignment="1">
      <alignment horizontal="left" vertical="center" wrapText="1"/>
    </xf>
    <xf numFmtId="0" fontId="21" fillId="3" borderId="14" xfId="0" applyFont="1" applyFill="1" applyBorder="1" applyAlignment="1">
      <alignment horizontal="left" vertical="center" wrapText="1"/>
    </xf>
    <xf numFmtId="0" fontId="2" fillId="0" borderId="0" xfId="0" applyFont="1" applyAlignment="1">
      <alignment horizontal="left" vertical="center"/>
    </xf>
    <xf numFmtId="0" fontId="36" fillId="0" borderId="22" xfId="0" applyFont="1" applyBorder="1" applyAlignment="1">
      <alignment horizontal="center" vertical="top" wrapText="1"/>
    </xf>
    <xf numFmtId="0" fontId="36" fillId="0" borderId="23" xfId="0" applyFont="1" applyBorder="1" applyAlignment="1">
      <alignment horizontal="center" vertical="top" wrapText="1"/>
    </xf>
    <xf numFmtId="0" fontId="36" fillId="0" borderId="24" xfId="0" applyFont="1" applyBorder="1" applyAlignment="1">
      <alignment horizontal="center" vertical="top"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9" xfId="0" applyFont="1" applyFill="1" applyBorder="1" applyAlignment="1">
      <alignment horizontal="left" vertical="center" wrapText="1"/>
    </xf>
    <xf numFmtId="0" fontId="7" fillId="3" borderId="1" xfId="0" applyFont="1" applyFill="1" applyBorder="1" applyAlignment="1">
      <alignment horizontal="center" vertical="center"/>
    </xf>
    <xf numFmtId="0" fontId="3" fillId="0" borderId="1" xfId="0" applyFont="1" applyBorder="1" applyAlignment="1">
      <alignment horizontal="center" vertical="center" wrapText="1"/>
    </xf>
    <xf numFmtId="0" fontId="25" fillId="0" borderId="20" xfId="0" applyFont="1" applyBorder="1" applyAlignment="1">
      <alignment horizontal="left" vertical="center" wrapText="1"/>
    </xf>
    <xf numFmtId="0" fontId="25" fillId="0" borderId="0" xfId="0" applyFont="1" applyBorder="1" applyAlignment="1">
      <alignment horizontal="left" vertical="center" wrapText="1"/>
    </xf>
    <xf numFmtId="0" fontId="7" fillId="3" borderId="8"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8"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21" fillId="3" borderId="13"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1" xfId="0"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0" borderId="8" xfId="0" applyFont="1" applyBorder="1" applyAlignment="1">
      <alignment horizontal="left" vertical="center" wrapText="1"/>
    </xf>
    <xf numFmtId="0" fontId="7" fillId="0" borderId="10" xfId="0" applyFont="1" applyBorder="1" applyAlignment="1">
      <alignment horizontal="left" vertical="center" wrapText="1"/>
    </xf>
    <xf numFmtId="0" fontId="7" fillId="0" borderId="9"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14" fillId="2"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8" fillId="0" borderId="1" xfId="0" applyFont="1" applyBorder="1" applyAlignment="1">
      <alignment horizontal="center" vertical="center" wrapText="1"/>
    </xf>
    <xf numFmtId="0" fontId="0" fillId="0" borderId="12" xfId="0" applyBorder="1" applyAlignment="1">
      <alignment horizontal="left" vertical="center" wrapText="1"/>
    </xf>
    <xf numFmtId="0" fontId="0" fillId="0" borderId="19" xfId="0" applyBorder="1" applyAlignment="1">
      <alignment horizontal="left" vertical="center" wrapText="1"/>
    </xf>
    <xf numFmtId="0" fontId="0" fillId="0" borderId="18"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9" fillId="2" borderId="8"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9"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5" fillId="2" borderId="0" xfId="0" applyFont="1" applyFill="1" applyBorder="1" applyAlignment="1">
      <alignment horizontal="center" vertical="center"/>
    </xf>
    <xf numFmtId="0" fontId="21" fillId="3"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36" fillId="0" borderId="22" xfId="0" applyFont="1" applyBorder="1" applyAlignment="1">
      <alignment horizontal="left" vertical="top" wrapText="1"/>
    </xf>
    <xf numFmtId="0" fontId="36" fillId="0" borderId="23" xfId="0" applyFont="1" applyBorder="1" applyAlignment="1">
      <alignment horizontal="left" vertical="top" wrapText="1"/>
    </xf>
    <xf numFmtId="0" fontId="36" fillId="0" borderId="24" xfId="0" applyFont="1" applyBorder="1" applyAlignment="1">
      <alignment horizontal="left" vertical="top" wrapText="1"/>
    </xf>
    <xf numFmtId="0" fontId="3" fillId="0" borderId="10" xfId="0" applyFont="1" applyFill="1" applyBorder="1" applyAlignment="1">
      <alignment horizontal="center" vertical="center" wrapText="1"/>
    </xf>
    <xf numFmtId="0" fontId="21" fillId="3" borderId="8" xfId="0" applyFont="1" applyFill="1" applyBorder="1" applyAlignment="1">
      <alignment horizontal="center" vertical="center"/>
    </xf>
    <xf numFmtId="0" fontId="21" fillId="3" borderId="9" xfId="0" applyFont="1" applyFill="1" applyBorder="1" applyAlignment="1">
      <alignment horizontal="center" vertical="center"/>
    </xf>
    <xf numFmtId="0" fontId="2" fillId="3" borderId="1" xfId="0" applyFont="1" applyFill="1" applyBorder="1" applyAlignment="1">
      <alignment horizontal="center" vertical="center"/>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3" borderId="9" xfId="0" applyFont="1" applyFill="1" applyBorder="1" applyAlignment="1">
      <alignment horizontal="left" vertical="center" wrapText="1"/>
    </xf>
    <xf numFmtId="0" fontId="9" fillId="3" borderId="8"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21" fillId="3" borderId="10" xfId="0" applyFont="1" applyFill="1" applyBorder="1" applyAlignment="1">
      <alignment horizontal="center" vertical="center"/>
    </xf>
    <xf numFmtId="0" fontId="2" fillId="0" borderId="0" xfId="0" applyFont="1" applyAlignment="1">
      <alignment horizontal="center" vertical="center"/>
    </xf>
    <xf numFmtId="0" fontId="5" fillId="2" borderId="7"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7" fillId="3" borderId="11" xfId="0" applyFont="1" applyFill="1" applyBorder="1" applyAlignment="1">
      <alignment horizontal="center" vertical="center" wrapText="1"/>
    </xf>
    <xf numFmtId="0" fontId="21" fillId="0" borderId="0" xfId="0" applyFont="1" applyFill="1" applyAlignment="1">
      <alignment horizontal="left" vertical="center"/>
    </xf>
    <xf numFmtId="0" fontId="2" fillId="3" borderId="1" xfId="0" applyFont="1" applyFill="1" applyBorder="1" applyAlignment="1">
      <alignment horizontal="center" vertical="center" wrapText="1"/>
    </xf>
    <xf numFmtId="0" fontId="36" fillId="0" borderId="8" xfId="0" applyFont="1" applyBorder="1" applyAlignment="1">
      <alignment horizontal="left" vertical="top" wrapText="1"/>
    </xf>
    <xf numFmtId="0" fontId="36" fillId="0" borderId="10" xfId="0" applyFont="1" applyBorder="1" applyAlignment="1">
      <alignment horizontal="left" vertical="top" wrapText="1"/>
    </xf>
    <xf numFmtId="0" fontId="36" fillId="0" borderId="9" xfId="0" applyFont="1" applyBorder="1" applyAlignment="1">
      <alignment horizontal="left" vertical="top" wrapText="1"/>
    </xf>
    <xf numFmtId="0" fontId="9" fillId="3" borderId="1"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8" xfId="0" applyFont="1" applyFill="1" applyBorder="1" applyAlignment="1">
      <alignment horizontal="center" vertical="top"/>
    </xf>
    <xf numFmtId="0" fontId="7" fillId="3" borderId="10" xfId="0" applyFont="1" applyFill="1" applyBorder="1" applyAlignment="1">
      <alignment horizontal="center" vertical="top"/>
    </xf>
    <xf numFmtId="0" fontId="7" fillId="3" borderId="9" xfId="0" applyFont="1" applyFill="1" applyBorder="1" applyAlignment="1">
      <alignment horizontal="center" vertical="top"/>
    </xf>
    <xf numFmtId="0" fontId="36" fillId="0" borderId="8" xfId="0" applyFont="1" applyBorder="1" applyAlignment="1">
      <alignment horizontal="center" vertical="top" wrapText="1"/>
    </xf>
    <xf numFmtId="0" fontId="36" fillId="0" borderId="10" xfId="0" applyFont="1" applyBorder="1" applyAlignment="1">
      <alignment horizontal="center" vertical="top" wrapText="1"/>
    </xf>
    <xf numFmtId="0" fontId="36" fillId="0" borderId="9" xfId="0" applyFont="1" applyBorder="1" applyAlignment="1">
      <alignment horizontal="center" vertical="top"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21" fillId="3" borderId="8" xfId="0" applyFont="1" applyFill="1" applyBorder="1" applyAlignment="1">
      <alignment horizontal="center" vertical="center" wrapText="1"/>
    </xf>
    <xf numFmtId="0" fontId="21" fillId="3" borderId="18" xfId="0" applyFont="1" applyFill="1" applyBorder="1" applyAlignment="1">
      <alignment horizontal="center" vertical="center"/>
    </xf>
    <xf numFmtId="0" fontId="21" fillId="3" borderId="5" xfId="0" applyFont="1" applyFill="1" applyBorder="1" applyAlignment="1">
      <alignment horizontal="center" vertical="center"/>
    </xf>
    <xf numFmtId="0" fontId="25" fillId="0" borderId="8" xfId="0" applyFont="1" applyBorder="1" applyAlignment="1">
      <alignment horizontal="left" vertical="center" wrapText="1"/>
    </xf>
    <xf numFmtId="0" fontId="25" fillId="0" borderId="10" xfId="0" applyFont="1" applyBorder="1" applyAlignment="1">
      <alignment horizontal="left" vertical="center" wrapText="1"/>
    </xf>
    <xf numFmtId="0" fontId="25" fillId="0" borderId="9" xfId="0" applyFont="1" applyBorder="1" applyAlignment="1">
      <alignment horizontal="left" vertical="center" wrapText="1"/>
    </xf>
    <xf numFmtId="0" fontId="8" fillId="0" borderId="0" xfId="0" applyFont="1" applyFill="1" applyAlignment="1">
      <alignment horizontal="left" vertical="center"/>
    </xf>
    <xf numFmtId="0" fontId="5" fillId="0" borderId="0" xfId="0" applyFont="1" applyAlignment="1">
      <alignment horizontal="left" vertical="center"/>
    </xf>
    <xf numFmtId="0" fontId="26" fillId="0" borderId="12"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8" xfId="0" applyFont="1" applyBorder="1" applyAlignment="1">
      <alignment horizontal="center"/>
    </xf>
    <xf numFmtId="0" fontId="26" fillId="0" borderId="10" xfId="0" applyFont="1" applyBorder="1" applyAlignment="1">
      <alignment horizontal="center"/>
    </xf>
    <xf numFmtId="0" fontId="26" fillId="0" borderId="9" xfId="0" applyFont="1" applyBorder="1" applyAlignment="1">
      <alignment horizontal="center"/>
    </xf>
    <xf numFmtId="0" fontId="7" fillId="0" borderId="0" xfId="0" applyFont="1" applyAlignment="1">
      <alignment horizontal="left" vertical="center"/>
    </xf>
    <xf numFmtId="0" fontId="8" fillId="3" borderId="8" xfId="0" applyFont="1" applyFill="1" applyBorder="1" applyAlignment="1">
      <alignment horizontal="left" vertical="center"/>
    </xf>
    <xf numFmtId="0" fontId="8" fillId="3" borderId="10" xfId="0" applyFont="1" applyFill="1" applyBorder="1" applyAlignment="1">
      <alignment horizontal="left" vertical="center"/>
    </xf>
    <xf numFmtId="0" fontId="7" fillId="3" borderId="3" xfId="0" applyFont="1" applyFill="1" applyBorder="1" applyAlignment="1">
      <alignment horizontal="center" vertical="center" wrapText="1"/>
    </xf>
    <xf numFmtId="0" fontId="7" fillId="0" borderId="0" xfId="0" applyFont="1" applyFill="1" applyAlignment="1">
      <alignment horizontal="left" vertical="center"/>
    </xf>
    <xf numFmtId="0" fontId="2" fillId="0" borderId="0" xfId="0" applyFont="1" applyFill="1" applyAlignment="1">
      <alignment horizontal="left" vertical="center"/>
    </xf>
    <xf numFmtId="0" fontId="20" fillId="5" borderId="13"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20" fillId="5" borderId="1" xfId="0" applyFont="1" applyFill="1" applyBorder="1" applyAlignment="1">
      <alignment horizontal="left" vertical="center" wrapText="1"/>
    </xf>
    <xf numFmtId="0" fontId="2" fillId="3" borderId="8" xfId="0" applyFont="1" applyFill="1" applyBorder="1" applyAlignment="1">
      <alignment horizontal="center" vertical="center"/>
    </xf>
    <xf numFmtId="0" fontId="2" fillId="3" borderId="9" xfId="0" applyFont="1" applyFill="1" applyBorder="1" applyAlignment="1">
      <alignment horizontal="center" vertical="center"/>
    </xf>
    <xf numFmtId="0" fontId="42" fillId="0" borderId="8"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9" xfId="0" applyFont="1" applyBorder="1" applyAlignment="1">
      <alignment horizontal="center" vertical="center" wrapText="1"/>
    </xf>
    <xf numFmtId="0" fontId="2" fillId="0" borderId="0" xfId="0" applyFont="1" applyAlignment="1">
      <alignment horizontal="left" vertical="center" wrapText="1"/>
    </xf>
    <xf numFmtId="0" fontId="26" fillId="0" borderId="22" xfId="0" applyFont="1" applyBorder="1" applyAlignment="1">
      <alignment horizontal="center"/>
    </xf>
    <xf numFmtId="0" fontId="26" fillId="0" borderId="23" xfId="0" applyFont="1" applyBorder="1" applyAlignment="1">
      <alignment horizontal="center"/>
    </xf>
    <xf numFmtId="0" fontId="26" fillId="0" borderId="24" xfId="0" applyFont="1" applyBorder="1" applyAlignment="1">
      <alignment horizontal="center"/>
    </xf>
    <xf numFmtId="0" fontId="5" fillId="3" borderId="1"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7" fillId="3" borderId="3" xfId="0" applyFont="1" applyFill="1" applyBorder="1" applyAlignment="1">
      <alignment horizontal="left" vertical="center" wrapText="1"/>
    </xf>
    <xf numFmtId="0" fontId="7" fillId="3" borderId="5"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5" xfId="0" applyFont="1" applyFill="1" applyBorder="1" applyAlignment="1">
      <alignment horizontal="left" vertical="center" wrapText="1"/>
    </xf>
    <xf numFmtId="0" fontId="9" fillId="3" borderId="17" xfId="0" applyFont="1" applyFill="1" applyBorder="1" applyAlignment="1">
      <alignment horizontal="left" vertical="center" wrapText="1"/>
    </xf>
    <xf numFmtId="0" fontId="21" fillId="3" borderId="12" xfId="0" applyFont="1" applyFill="1" applyBorder="1" applyAlignment="1">
      <alignment horizontal="center" vertical="center" wrapText="1"/>
    </xf>
    <xf numFmtId="0" fontId="21" fillId="3" borderId="19" xfId="0" applyFont="1" applyFill="1" applyBorder="1" applyAlignment="1">
      <alignment horizontal="center" vertical="center" wrapText="1"/>
    </xf>
    <xf numFmtId="0" fontId="21" fillId="3" borderId="18" xfId="0" applyFont="1" applyFill="1" applyBorder="1" applyAlignment="1">
      <alignment horizontal="center" vertical="center" wrapText="1"/>
    </xf>
    <xf numFmtId="0" fontId="5" fillId="3" borderId="17"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5" fillId="0" borderId="0" xfId="0" applyFont="1"/>
    <xf numFmtId="0" fontId="0" fillId="0" borderId="0" xfId="0"/>
    <xf numFmtId="0" fontId="3" fillId="0" borderId="10"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6" xfId="0" applyFont="1" applyFill="1" applyBorder="1" applyAlignment="1">
      <alignment horizontal="center" vertical="center" wrapText="1"/>
    </xf>
  </cellXfs>
  <cellStyles count="7">
    <cellStyle name="Hipervínculo" xfId="1" builtinId="8"/>
    <cellStyle name="Millares 2 2" xfId="5"/>
    <cellStyle name="Moneda" xfId="2" builtinId="4"/>
    <cellStyle name="Moneda 2" xfId="4"/>
    <cellStyle name="Normal" xfId="0" builtinId="0"/>
    <cellStyle name="Normal 2" xfId="6"/>
    <cellStyle name="Normal_Hoja1" xfId="3"/>
  </cellStyles>
  <dxfs count="2">
    <dxf>
      <font>
        <color rgb="FF006100"/>
      </font>
      <fill>
        <patternFill>
          <bgColor rgb="FFC6EF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784410</xdr:colOff>
      <xdr:row>19</xdr:row>
      <xdr:rowOff>56029</xdr:rowOff>
    </xdr:from>
    <xdr:to>
      <xdr:col>3</xdr:col>
      <xdr:colOff>257735</xdr:colOff>
      <xdr:row>30</xdr:row>
      <xdr:rowOff>123264</xdr:rowOff>
    </xdr:to>
    <xdr:pic>
      <xdr:nvPicPr>
        <xdr:cNvPr id="7" name="6 Imagen"/>
        <xdr:cNvPicPr/>
      </xdr:nvPicPr>
      <xdr:blipFill>
        <a:blip xmlns:r="http://schemas.openxmlformats.org/officeDocument/2006/relationships" r:embed="rId1"/>
        <a:srcRect l="35615" t="35924" r="44692" b="43781"/>
        <a:stretch>
          <a:fillRect/>
        </a:stretch>
      </xdr:blipFill>
      <xdr:spPr bwMode="auto">
        <a:xfrm>
          <a:off x="784410" y="6051176"/>
          <a:ext cx="2902325" cy="202826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70C0"/>
  </sheetPr>
  <dimension ref="A1:C43"/>
  <sheetViews>
    <sheetView showGridLines="0" workbookViewId="0">
      <selection activeCell="A2" sqref="A2"/>
    </sheetView>
  </sheetViews>
  <sheetFormatPr baseColWidth="10" defaultColWidth="0" defaultRowHeight="14.25"/>
  <cols>
    <col min="1" max="1" width="81.85546875" style="99" bestFit="1" customWidth="1"/>
    <col min="2" max="3" width="11.42578125" style="96" customWidth="1"/>
    <col min="4" max="16384" width="11.42578125" style="96" hidden="1"/>
  </cols>
  <sheetData>
    <row r="1" spans="1:2" ht="15">
      <c r="A1" s="1" t="s">
        <v>736</v>
      </c>
    </row>
    <row r="2" spans="1:2" ht="15">
      <c r="A2" s="1"/>
    </row>
    <row r="3" spans="1:2" ht="15">
      <c r="A3" s="116" t="str">
        <f>+'Nota 1'!$A$1</f>
        <v>Nota 1. Naturaleza de la Operación</v>
      </c>
      <c r="B3" s="117" t="s">
        <v>329</v>
      </c>
    </row>
    <row r="4" spans="1:2" ht="15">
      <c r="A4" s="116" t="str">
        <f>+'Nota 2'!$A$1</f>
        <v>Nota 2. Criterios Contables</v>
      </c>
      <c r="B4" s="117" t="s">
        <v>329</v>
      </c>
    </row>
    <row r="5" spans="1:2" ht="15">
      <c r="A5" s="116" t="str">
        <f>+'Nota 3'!$A$1</f>
        <v>Nota 3. Cambio en Políticas y Estimaciones Contables</v>
      </c>
      <c r="B5" s="117" t="s">
        <v>329</v>
      </c>
    </row>
    <row r="6" spans="1:2" ht="15">
      <c r="A6" s="116" t="str">
        <f>+'Nota 4'!$A$1</f>
        <v xml:space="preserve">Nota 4. Recursos Disponibles </v>
      </c>
      <c r="B6" s="117" t="s">
        <v>329</v>
      </c>
    </row>
    <row r="7" spans="1:2" ht="15">
      <c r="A7" s="116" t="str">
        <f>+'Nota 5'!$A$1</f>
        <v>Nota 5. Cuentas por Cobrar con Contraprestación</v>
      </c>
      <c r="B7" s="117" t="s">
        <v>329</v>
      </c>
    </row>
    <row r="8" spans="1:2" ht="15">
      <c r="A8" s="116" t="str">
        <f>+'Nota 6'!$A$1</f>
        <v>Nota 6. Cuentas por Cobrar sin Contraprestación</v>
      </c>
      <c r="B8" s="117" t="s">
        <v>329</v>
      </c>
    </row>
    <row r="9" spans="1:2" ht="15">
      <c r="A9" s="116" t="str">
        <f>+'Nota 7'!$A$1</f>
        <v>Nota 7. Inversiones Financieras</v>
      </c>
      <c r="B9" s="117" t="s">
        <v>329</v>
      </c>
    </row>
    <row r="10" spans="1:2" ht="15">
      <c r="A10" s="116" t="str">
        <f>+'Nota 8'!$A$1</f>
        <v>Nota 8. Préstamos</v>
      </c>
      <c r="B10" s="117" t="s">
        <v>329</v>
      </c>
    </row>
    <row r="11" spans="1:2" ht="15">
      <c r="A11" s="116" t="str">
        <f>+'Nota 9'!$A$1</f>
        <v>Nota 9. Deudores Varios</v>
      </c>
      <c r="B11" s="117" t="s">
        <v>329</v>
      </c>
    </row>
    <row r="12" spans="1:2" ht="15">
      <c r="A12" s="116" t="str">
        <f>+'Nota 10'!$A$1</f>
        <v>Nota 10. Deterioro Acumulado de Bienes Financieros</v>
      </c>
      <c r="B12" s="117" t="s">
        <v>329</v>
      </c>
    </row>
    <row r="13" spans="1:2" ht="15">
      <c r="A13" s="116" t="str">
        <f>+'Nota 11'!$A$1</f>
        <v xml:space="preserve">Nota 11. Existencias </v>
      </c>
      <c r="B13" s="117" t="s">
        <v>329</v>
      </c>
    </row>
    <row r="14" spans="1:2" ht="15">
      <c r="A14" s="116" t="str">
        <f>+'Nota 12'!$A$1</f>
        <v>Nota 12. Bienes de Uso</v>
      </c>
      <c r="B14" s="117" t="s">
        <v>329</v>
      </c>
    </row>
    <row r="15" spans="1:2" ht="15">
      <c r="A15" s="116" t="str">
        <f>+'Nota 13'!$A$1</f>
        <v>Nota 13. Costo de Estudios y Programas</v>
      </c>
      <c r="B15" s="117" t="s">
        <v>329</v>
      </c>
    </row>
    <row r="16" spans="1:2" ht="15">
      <c r="A16" s="116" t="str">
        <f>+'Nota 14'!$A$1</f>
        <v>Nota 14. Activos Intangibles</v>
      </c>
      <c r="B16" s="117" t="s">
        <v>329</v>
      </c>
    </row>
    <row r="17" spans="1:2" ht="15">
      <c r="A17" s="116" t="str">
        <f>+'Nota 15'!$A$1</f>
        <v>Nota 15. Propiedades de Inversión</v>
      </c>
      <c r="B17" s="117" t="s">
        <v>329</v>
      </c>
    </row>
    <row r="18" spans="1:2" ht="15">
      <c r="A18" s="116" t="str">
        <f>+'Nota 16'!$A$1</f>
        <v>Nota 16. Agricultura</v>
      </c>
      <c r="B18" s="117" t="s">
        <v>329</v>
      </c>
    </row>
    <row r="19" spans="1:2" ht="15">
      <c r="A19" s="116" t="str">
        <f>+'Nota 17'!$A$1</f>
        <v>Nota 17. Detrimento</v>
      </c>
      <c r="B19" s="117" t="s">
        <v>329</v>
      </c>
    </row>
    <row r="20" spans="1:2" ht="15">
      <c r="A20" s="116" t="str">
        <f>+'Nota 18'!$A$1</f>
        <v xml:space="preserve">Nota 18. Depósitos de Terceros. </v>
      </c>
      <c r="B20" s="117" t="s">
        <v>329</v>
      </c>
    </row>
    <row r="21" spans="1:2" ht="15">
      <c r="A21" s="116" t="str">
        <f>+'Nota 19'!$A$1</f>
        <v>Nota 19. Deuda Pública</v>
      </c>
      <c r="B21" s="117" t="s">
        <v>329</v>
      </c>
    </row>
    <row r="22" spans="1:2" ht="15">
      <c r="A22" s="116" t="str">
        <f>+'Nota 20'!$A$1</f>
        <v>Nota 20. Cuentas por Pagar con Contraprestación</v>
      </c>
      <c r="B22" s="117" t="s">
        <v>329</v>
      </c>
    </row>
    <row r="23" spans="1:2" ht="15">
      <c r="A23" s="116" t="str">
        <f>+'Nota 21'!$A$1</f>
        <v>Nota 21. Cuentas por Pagar sin Contraprestación</v>
      </c>
      <c r="B23" s="117" t="s">
        <v>329</v>
      </c>
    </row>
    <row r="24" spans="1:2" ht="15">
      <c r="A24" s="116" t="str">
        <f>+'Nota 22'!$A$1</f>
        <v>Nota 22. Provisiones</v>
      </c>
      <c r="B24" s="117" t="s">
        <v>329</v>
      </c>
    </row>
    <row r="25" spans="1:2" ht="15">
      <c r="A25" s="116" t="str">
        <f>+'Nota 23'!$A$1</f>
        <v>Nota 23. Beneficios a los Empleados</v>
      </c>
      <c r="B25" s="117" t="s">
        <v>329</v>
      </c>
    </row>
    <row r="26" spans="1:2" ht="15">
      <c r="A26" s="116" t="str">
        <f>+'Nota 24'!$A$1</f>
        <v>Nota 24. Arrendamientos</v>
      </c>
      <c r="B26" s="117" t="s">
        <v>329</v>
      </c>
    </row>
    <row r="27" spans="1:2" ht="15">
      <c r="A27" s="116" t="str">
        <f>+'Nota 25'!$A$1</f>
        <v>Nota 25. Concesiones</v>
      </c>
      <c r="B27" s="117" t="s">
        <v>329</v>
      </c>
    </row>
    <row r="28" spans="1:2" ht="15">
      <c r="A28" s="116" t="str">
        <f>+'Nota 26'!$A$1</f>
        <v xml:space="preserve">Nota 26. Otros Pasivos </v>
      </c>
      <c r="B28" s="117" t="s">
        <v>329</v>
      </c>
    </row>
    <row r="29" spans="1:2" ht="15">
      <c r="A29" s="116" t="str">
        <f>+'Nota 27'!$A$1</f>
        <v>Nota 27. Activos y Pasivos Contingentes</v>
      </c>
      <c r="B29" s="117" t="s">
        <v>329</v>
      </c>
    </row>
    <row r="30" spans="1:2" ht="15">
      <c r="A30" s="116" t="str">
        <f>+'Nota 28'!$A$1</f>
        <v xml:space="preserve">Nota 28. Ingresos de Transacciones con Contraprestación </v>
      </c>
      <c r="B30" s="117" t="s">
        <v>329</v>
      </c>
    </row>
    <row r="31" spans="1:2" ht="15">
      <c r="A31" s="116" t="str">
        <f>+'Nota 29'!$A$1</f>
        <v xml:space="preserve">Nota 29. Transferencias, Impuestos y Multas </v>
      </c>
      <c r="B31" s="117" t="s">
        <v>329</v>
      </c>
    </row>
    <row r="32" spans="1:2" ht="15">
      <c r="A32" s="116" t="str">
        <f>+'Nota 30'!$A$1</f>
        <v xml:space="preserve">Nota 30. Efectos de las Variaciones en los Tipos de Cambio de la Moneda Extranjera </v>
      </c>
      <c r="B32" s="117" t="s">
        <v>329</v>
      </c>
    </row>
    <row r="33" spans="1:2" ht="15">
      <c r="A33" s="116" t="str">
        <f>+'Nota 31'!$A$1</f>
        <v>Nota 31. Errores</v>
      </c>
      <c r="B33" s="117" t="s">
        <v>329</v>
      </c>
    </row>
    <row r="34" spans="1:2" ht="15">
      <c r="A34" s="116" t="str">
        <f>+'Nota 32'!$A$1</f>
        <v>Nota 32. Información Financiera por Segmentos</v>
      </c>
      <c r="B34" s="117" t="s">
        <v>329</v>
      </c>
    </row>
    <row r="35" spans="1:2" ht="15">
      <c r="A35" s="116" t="str">
        <f>+'Nota 33'!$A$1</f>
        <v>Nota 33. Información a Revelar sobre Partes Relacionadas</v>
      </c>
      <c r="B35" s="117" t="s">
        <v>329</v>
      </c>
    </row>
    <row r="36" spans="1:2" ht="15">
      <c r="A36" s="116" t="str">
        <f>+'Nota 34'!$A$1</f>
        <v>Nota 34. Inversiones en Asociadas y Negocios Conjuntos</v>
      </c>
      <c r="B36" s="117" t="s">
        <v>329</v>
      </c>
    </row>
    <row r="37" spans="1:2" ht="15">
      <c r="A37" s="116" t="str">
        <f>+'Nota 35'!$A$1</f>
        <v>Nota 35. Estados financieros consolidados y separados</v>
      </c>
      <c r="B37" s="117" t="s">
        <v>329</v>
      </c>
    </row>
    <row r="38" spans="1:2" ht="15">
      <c r="A38" s="116" t="str">
        <f>+'Nota 36'!$A$1</f>
        <v>Nota 36. Diferencias entre el Presupuesto Actualizado y Devengado</v>
      </c>
      <c r="B38" s="117" t="s">
        <v>329</v>
      </c>
    </row>
    <row r="39" spans="1:2" ht="15">
      <c r="A39" s="116" t="str">
        <f>+'Nota 37'!$A$1</f>
        <v xml:space="preserve">Nota 37. Variaciones en el Patrimonio Neto </v>
      </c>
      <c r="B39" s="117" t="s">
        <v>329</v>
      </c>
    </row>
    <row r="40" spans="1:2" ht="15">
      <c r="A40" s="116" t="e">
        <f>+#REF!</f>
        <v>#REF!</v>
      </c>
      <c r="B40" s="117" t="s">
        <v>329</v>
      </c>
    </row>
    <row r="41" spans="1:2" s="98" customFormat="1" ht="15">
      <c r="A41" s="116" t="e">
        <f>+#REF!</f>
        <v>#REF!</v>
      </c>
      <c r="B41" s="117" t="s">
        <v>329</v>
      </c>
    </row>
    <row r="42" spans="1:2" ht="15">
      <c r="A42" s="116" t="e">
        <f>+#REF!</f>
        <v>#REF!</v>
      </c>
      <c r="B42" s="117" t="s">
        <v>329</v>
      </c>
    </row>
    <row r="43" spans="1:2" ht="15">
      <c r="A43" s="116" t="e">
        <f>+#REF!</f>
        <v>#REF!</v>
      </c>
      <c r="B43" s="117" t="s">
        <v>329</v>
      </c>
    </row>
  </sheetData>
  <conditionalFormatting sqref="A20">
    <cfRule type="expression" dxfId="1" priority="21">
      <formula>OR(#REF!="Eliminada",#REF!="N/A")</formula>
    </cfRule>
    <cfRule type="expression" dxfId="0" priority="22">
      <formula>#REF!="Ok"</formula>
    </cfRule>
  </conditionalFormatting>
  <hyperlinks>
    <hyperlink ref="B3" location="'Nota 1'!A1" display="Nota"/>
    <hyperlink ref="B4" location="'Nota 2'!A1" display="Nota"/>
    <hyperlink ref="B5" location="'Nota 3'!A1" display="Nota"/>
    <hyperlink ref="B7" location="'Nota 5'!A1" display="Nota"/>
    <hyperlink ref="B8" location="'Nota 6'!A1" display="Nota"/>
    <hyperlink ref="B9" location="'Nota 7'!A1" display="Nota"/>
    <hyperlink ref="B10" location="'Nota 8'!A1" display="Nota"/>
    <hyperlink ref="B11" location="'Nota 9'!A1" display="Nota"/>
    <hyperlink ref="B12" location="'Nota 10'!A1" display="Nota"/>
    <hyperlink ref="B13" location="'Nota 11'!A1" display="Nota"/>
    <hyperlink ref="B14" location="'Nota 12'!A1" display="Nota"/>
    <hyperlink ref="B15" location="'Nota 13'!A1" display="Nota"/>
    <hyperlink ref="B16" location="'Nota 14'!A1" display="Nota"/>
    <hyperlink ref="B17" location="'Nota 15'!A1" display="Nota"/>
    <hyperlink ref="B18" location="'Nota 16'!A1" display="Nota"/>
    <hyperlink ref="B6" location="'Nota 4'!A1" display="Nota"/>
    <hyperlink ref="B19" location="'Nota 17'!A1" display="Nota"/>
    <hyperlink ref="B20" location="'Nota 18'!A1" display="Nota"/>
    <hyperlink ref="B21" location="'Nota 19'!A1" display="Nota"/>
    <hyperlink ref="B22" location="'Nota 20'!A1" display="Nota"/>
    <hyperlink ref="B23" location="'Nota 21'!A1" display="Nota"/>
    <hyperlink ref="B24" location="'Nota 22'!A1" display="Nota"/>
    <hyperlink ref="B25" location="'Nota 23'!A1" display="Nota"/>
    <hyperlink ref="B26" location="'Nota 24'!A1" display="Nota"/>
    <hyperlink ref="B27" location="'Nota 25'!A1" display="Nota"/>
    <hyperlink ref="B28" location="'Nota 26'!A1" display="Nota"/>
    <hyperlink ref="B29" location="'Nota 27'!A1" display="Nota"/>
    <hyperlink ref="B30" location="'Nota 28'!A1" display="Nota"/>
    <hyperlink ref="B31" location="'Nota 29'!A1" display="Nota"/>
    <hyperlink ref="B32" location="'Nota 30'!A1" display="Nota"/>
    <hyperlink ref="B33" location="'Nota 31'!A1" display="Nota"/>
    <hyperlink ref="B34" location="'Nota 32'!A1" display="Nota"/>
    <hyperlink ref="B35" location="'Nota 33'!A1" display="Nota"/>
    <hyperlink ref="B36" location="'Nota 34'!A1" display="Nota"/>
    <hyperlink ref="B37" location="'Nota 35'!A1" display="Nota"/>
    <hyperlink ref="B38" location="'Nota 36'!A1" display="Nota"/>
    <hyperlink ref="B39" location="'Nota 37'!A1" display="Nota"/>
    <hyperlink ref="B40" location="'Nota 38'!A1" display="Nota"/>
    <hyperlink ref="B41" location="'Nota 39'!A1" display="Nota"/>
    <hyperlink ref="B42" location="'Nota 40'!A1" display="Nota"/>
    <hyperlink ref="B43" location="'Nota 41'!A1" display="Nota"/>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tabColor theme="9" tint="-0.499984740745262"/>
    <pageSetUpPr fitToPage="1"/>
  </sheetPr>
  <dimension ref="A1:K1048576"/>
  <sheetViews>
    <sheetView showGridLines="0" topLeftCell="A119" zoomScale="85" zoomScaleNormal="85" workbookViewId="0">
      <selection activeCell="F144" sqref="F144"/>
    </sheetView>
  </sheetViews>
  <sheetFormatPr baseColWidth="10" defaultRowHeight="14.25"/>
  <cols>
    <col min="1" max="1" width="21.85546875" style="34" customWidth="1"/>
    <col min="2" max="2" width="35.5703125" style="2" customWidth="1"/>
    <col min="3" max="3" width="37" style="2" customWidth="1"/>
    <col min="4" max="4" width="35.5703125" style="2" customWidth="1"/>
    <col min="5" max="5" width="20.5703125" style="2" customWidth="1"/>
    <col min="6" max="6" width="22.42578125" style="2" customWidth="1"/>
    <col min="7" max="9" width="13.5703125" style="2" customWidth="1"/>
    <col min="10" max="10" width="11.42578125" style="2" customWidth="1"/>
    <col min="11" max="16384" width="11.42578125" style="2"/>
  </cols>
  <sheetData>
    <row r="1" spans="1:7" ht="15">
      <c r="A1" s="200" t="s">
        <v>254</v>
      </c>
      <c r="B1" s="1"/>
      <c r="C1" s="8"/>
      <c r="D1" s="1"/>
      <c r="E1" s="1"/>
      <c r="F1" s="1"/>
      <c r="G1" s="1"/>
    </row>
    <row r="2" spans="1:7">
      <c r="A2" s="24"/>
      <c r="B2" s="34"/>
      <c r="C2" s="34"/>
      <c r="D2" s="34"/>
      <c r="E2" s="34"/>
      <c r="F2" s="34"/>
      <c r="G2" s="34"/>
    </row>
    <row r="3" spans="1:7" s="16" customFormat="1" ht="15">
      <c r="A3" s="2" t="s">
        <v>255</v>
      </c>
      <c r="B3" s="18"/>
      <c r="C3" s="18"/>
      <c r="D3" s="18"/>
      <c r="E3" s="18"/>
      <c r="F3" s="18"/>
    </row>
    <row r="4" spans="1:7" s="16" customFormat="1" ht="15">
      <c r="A4" s="18"/>
      <c r="B4" s="18"/>
      <c r="C4" s="18"/>
      <c r="D4" s="18"/>
      <c r="E4" s="18"/>
      <c r="F4" s="18"/>
    </row>
    <row r="5" spans="1:7" ht="15">
      <c r="A5" s="189" t="s">
        <v>153</v>
      </c>
      <c r="B5" s="212"/>
      <c r="C5" s="212"/>
      <c r="D5" s="7"/>
      <c r="E5" s="7"/>
      <c r="F5" s="7"/>
      <c r="G5" s="7"/>
    </row>
    <row r="6" spans="1:7">
      <c r="A6" s="2"/>
    </row>
    <row r="7" spans="1:7">
      <c r="A7" s="2"/>
    </row>
    <row r="8" spans="1:7" ht="30">
      <c r="A8" s="147" t="s">
        <v>484</v>
      </c>
      <c r="B8" s="206" t="s">
        <v>401</v>
      </c>
      <c r="C8" s="147" t="s">
        <v>357</v>
      </c>
      <c r="D8" s="147" t="s">
        <v>249</v>
      </c>
    </row>
    <row r="9" spans="1:7">
      <c r="A9" s="169">
        <v>11408</v>
      </c>
      <c r="B9" s="169" t="s">
        <v>428</v>
      </c>
      <c r="C9" s="378">
        <v>20861</v>
      </c>
      <c r="D9" s="379">
        <v>0</v>
      </c>
    </row>
    <row r="10" spans="1:7" ht="28.5">
      <c r="A10" s="169">
        <v>11498</v>
      </c>
      <c r="B10" s="169" t="s">
        <v>427</v>
      </c>
      <c r="C10" s="378">
        <v>0</v>
      </c>
      <c r="D10" s="379">
        <v>0</v>
      </c>
    </row>
    <row r="11" spans="1:7">
      <c r="A11" s="169">
        <v>11601</v>
      </c>
      <c r="B11" s="169" t="s">
        <v>720</v>
      </c>
      <c r="C11" s="378">
        <v>1891</v>
      </c>
      <c r="D11" s="379">
        <v>1891</v>
      </c>
    </row>
    <row r="12" spans="1:7">
      <c r="A12" s="169">
        <v>12101</v>
      </c>
      <c r="B12" s="169" t="s">
        <v>429</v>
      </c>
      <c r="C12" s="378">
        <v>0</v>
      </c>
      <c r="D12" s="379">
        <v>0</v>
      </c>
    </row>
    <row r="13" spans="1:7">
      <c r="A13" s="169">
        <v>12102</v>
      </c>
      <c r="B13" s="169" t="s">
        <v>485</v>
      </c>
      <c r="C13" s="378">
        <v>0</v>
      </c>
      <c r="D13" s="379">
        <v>0</v>
      </c>
    </row>
    <row r="14" spans="1:7">
      <c r="A14" s="169">
        <v>12103</v>
      </c>
      <c r="B14" s="169" t="s">
        <v>486</v>
      </c>
      <c r="C14" s="378">
        <v>0</v>
      </c>
      <c r="D14" s="379">
        <v>36598</v>
      </c>
    </row>
    <row r="15" spans="1:7">
      <c r="A15" s="169">
        <v>12105</v>
      </c>
      <c r="B15" s="169" t="s">
        <v>430</v>
      </c>
      <c r="C15" s="378">
        <v>0</v>
      </c>
      <c r="D15" s="379">
        <v>0</v>
      </c>
    </row>
    <row r="16" spans="1:7" ht="32.450000000000003" customHeight="1">
      <c r="A16" s="197">
        <v>12106</v>
      </c>
      <c r="B16" s="197" t="s">
        <v>487</v>
      </c>
      <c r="C16" s="380">
        <v>0</v>
      </c>
      <c r="D16" s="380">
        <v>0</v>
      </c>
    </row>
    <row r="17" spans="1:8" ht="15">
      <c r="A17" s="473" t="s">
        <v>11</v>
      </c>
      <c r="B17" s="473"/>
      <c r="C17" s="381">
        <f>SUM(C9:C16)</f>
        <v>22752</v>
      </c>
      <c r="D17" s="381">
        <f>SUM(D9:D16)</f>
        <v>38489</v>
      </c>
    </row>
    <row r="18" spans="1:8">
      <c r="A18" s="2"/>
    </row>
    <row r="19" spans="1:8">
      <c r="A19" s="2" t="s">
        <v>154</v>
      </c>
    </row>
    <row r="20" spans="1:8">
      <c r="A20" s="2"/>
    </row>
    <row r="21" spans="1:8" ht="15">
      <c r="A21" s="465" t="s">
        <v>367</v>
      </c>
      <c r="B21" s="457" t="s">
        <v>357</v>
      </c>
      <c r="C21" s="458"/>
      <c r="D21" s="459"/>
      <c r="E21" s="454" t="s">
        <v>249</v>
      </c>
      <c r="F21" s="455"/>
      <c r="G21" s="456"/>
    </row>
    <row r="22" spans="1:8" ht="15">
      <c r="A22" s="466"/>
      <c r="B22" s="147" t="s">
        <v>653</v>
      </c>
      <c r="C22" s="147" t="s">
        <v>652</v>
      </c>
      <c r="D22" s="147" t="s">
        <v>3</v>
      </c>
      <c r="E22" s="203" t="s">
        <v>654</v>
      </c>
      <c r="F22" s="203" t="s">
        <v>652</v>
      </c>
      <c r="G22" s="203" t="s">
        <v>3</v>
      </c>
    </row>
    <row r="23" spans="1:8">
      <c r="A23" s="65">
        <v>1210601</v>
      </c>
      <c r="B23" s="171">
        <v>0</v>
      </c>
      <c r="C23" s="188">
        <v>0</v>
      </c>
      <c r="D23" s="188">
        <v>0</v>
      </c>
      <c r="E23" s="188">
        <v>0</v>
      </c>
      <c r="F23" s="188">
        <v>0</v>
      </c>
      <c r="G23" s="188">
        <v>0</v>
      </c>
    </row>
    <row r="24" spans="1:8">
      <c r="A24" s="65">
        <v>1210602</v>
      </c>
      <c r="B24" s="171">
        <v>0</v>
      </c>
      <c r="C24" s="188">
        <v>0</v>
      </c>
      <c r="D24" s="188">
        <v>0</v>
      </c>
      <c r="E24" s="188">
        <v>0</v>
      </c>
      <c r="F24" s="188">
        <v>0</v>
      </c>
      <c r="G24" s="188">
        <v>0</v>
      </c>
    </row>
    <row r="25" spans="1:8">
      <c r="A25" s="65">
        <v>1210603</v>
      </c>
      <c r="B25" s="171">
        <v>0</v>
      </c>
      <c r="C25" s="188">
        <v>0</v>
      </c>
      <c r="D25" s="188">
        <v>0</v>
      </c>
      <c r="E25" s="188">
        <v>0</v>
      </c>
      <c r="F25" s="188">
        <v>0</v>
      </c>
      <c r="G25" s="188">
        <v>0</v>
      </c>
    </row>
    <row r="26" spans="1:8">
      <c r="A26" s="65">
        <v>1210604</v>
      </c>
      <c r="B26" s="171">
        <v>0</v>
      </c>
      <c r="C26" s="188">
        <v>0</v>
      </c>
      <c r="D26" s="188">
        <v>0</v>
      </c>
      <c r="E26" s="188">
        <v>0</v>
      </c>
      <c r="F26" s="188">
        <v>0</v>
      </c>
      <c r="G26" s="188">
        <v>0</v>
      </c>
    </row>
    <row r="27" spans="1:8">
      <c r="A27" s="65">
        <v>1210605</v>
      </c>
      <c r="B27" s="171">
        <v>0</v>
      </c>
      <c r="C27" s="188">
        <v>0</v>
      </c>
      <c r="D27" s="188">
        <v>0</v>
      </c>
      <c r="E27" s="188">
        <v>0</v>
      </c>
      <c r="F27" s="188">
        <v>0</v>
      </c>
      <c r="G27" s="188">
        <v>0</v>
      </c>
    </row>
    <row r="28" spans="1:8">
      <c r="A28" s="65">
        <v>1210606</v>
      </c>
      <c r="B28" s="171">
        <v>0</v>
      </c>
      <c r="C28" s="188">
        <v>0</v>
      </c>
      <c r="D28" s="188">
        <v>0</v>
      </c>
      <c r="E28" s="188">
        <v>0</v>
      </c>
      <c r="F28" s="188">
        <v>0</v>
      </c>
      <c r="G28" s="188">
        <v>0</v>
      </c>
    </row>
    <row r="29" spans="1:8">
      <c r="A29" s="65">
        <v>1210699</v>
      </c>
      <c r="B29" s="171">
        <v>0</v>
      </c>
      <c r="C29" s="188">
        <v>0</v>
      </c>
      <c r="D29" s="188">
        <v>0</v>
      </c>
      <c r="E29" s="188">
        <v>0</v>
      </c>
      <c r="F29" s="188">
        <v>0</v>
      </c>
      <c r="G29" s="188">
        <v>0</v>
      </c>
    </row>
    <row r="30" spans="1:8" ht="15">
      <c r="A30" s="207" t="s">
        <v>488</v>
      </c>
      <c r="B30" s="205"/>
      <c r="C30" s="205"/>
      <c r="D30" s="205"/>
      <c r="E30" s="166"/>
      <c r="F30" s="166"/>
      <c r="G30" s="166"/>
      <c r="H30" s="131"/>
    </row>
    <row r="31" spans="1:8">
      <c r="A31" s="2"/>
    </row>
    <row r="32" spans="1:8" ht="15">
      <c r="A32" s="474" t="s">
        <v>336</v>
      </c>
      <c r="B32" s="474"/>
      <c r="C32" s="474"/>
      <c r="D32" s="7"/>
      <c r="E32" s="7"/>
      <c r="F32" s="7"/>
    </row>
    <row r="33" spans="1:11" ht="15">
      <c r="A33" s="2"/>
      <c r="D33" s="7"/>
      <c r="E33" s="7"/>
      <c r="F33" s="7"/>
    </row>
    <row r="34" spans="1:11" ht="15" customHeight="1">
      <c r="A34" s="457" t="s">
        <v>357</v>
      </c>
      <c r="B34" s="458"/>
      <c r="C34" s="458"/>
      <c r="D34" s="458"/>
      <c r="E34" s="458"/>
      <c r="F34" s="459"/>
    </row>
    <row r="35" spans="1:11" ht="14.25" customHeight="1">
      <c r="A35" s="462" t="s">
        <v>5</v>
      </c>
      <c r="B35" s="463" t="s">
        <v>6</v>
      </c>
      <c r="C35" s="462" t="s">
        <v>7</v>
      </c>
      <c r="D35" s="460" t="s">
        <v>655</v>
      </c>
      <c r="E35" s="460" t="s">
        <v>489</v>
      </c>
      <c r="F35" s="460" t="s">
        <v>3</v>
      </c>
    </row>
    <row r="36" spans="1:11">
      <c r="A36" s="462"/>
      <c r="B36" s="464"/>
      <c r="C36" s="462" t="s">
        <v>3</v>
      </c>
      <c r="D36" s="461"/>
      <c r="E36" s="461"/>
      <c r="F36" s="461"/>
    </row>
    <row r="37" spans="1:11" ht="14.25" customHeight="1">
      <c r="A37" s="65">
        <v>1</v>
      </c>
      <c r="B37" s="168">
        <v>0</v>
      </c>
      <c r="C37" s="373">
        <v>0</v>
      </c>
      <c r="D37" s="373">
        <v>0</v>
      </c>
      <c r="E37" s="373">
        <v>0</v>
      </c>
      <c r="F37" s="373">
        <v>0</v>
      </c>
      <c r="J37" s="95"/>
      <c r="K37" s="95"/>
    </row>
    <row r="38" spans="1:11">
      <c r="A38" s="65">
        <v>10</v>
      </c>
      <c r="B38" s="168">
        <v>0</v>
      </c>
      <c r="C38" s="373">
        <v>0</v>
      </c>
      <c r="D38" s="373">
        <v>0</v>
      </c>
      <c r="E38" s="373">
        <v>0</v>
      </c>
      <c r="F38" s="373">
        <v>0</v>
      </c>
      <c r="J38" s="95"/>
      <c r="K38" s="95"/>
    </row>
    <row r="39" spans="1:11" ht="14.45" customHeight="1">
      <c r="A39" s="467" t="s">
        <v>444</v>
      </c>
      <c r="B39" s="468"/>
      <c r="C39" s="469"/>
      <c r="D39" s="151"/>
      <c r="E39" s="151"/>
      <c r="F39" s="151"/>
    </row>
    <row r="40" spans="1:11" ht="15">
      <c r="A40" s="447" t="s">
        <v>418</v>
      </c>
      <c r="B40" s="448"/>
      <c r="C40" s="449"/>
      <c r="D40" s="166"/>
      <c r="E40" s="209"/>
      <c r="F40" s="209"/>
    </row>
    <row r="41" spans="1:11" ht="14.45" customHeight="1">
      <c r="A41" s="454" t="s">
        <v>657</v>
      </c>
      <c r="B41" s="455"/>
      <c r="C41" s="455"/>
      <c r="D41" s="455"/>
      <c r="E41" s="456"/>
      <c r="F41" s="7"/>
    </row>
    <row r="42" spans="1:11" ht="15">
      <c r="A42" s="472"/>
      <c r="B42" s="472"/>
      <c r="C42" s="472"/>
      <c r="D42" s="472"/>
      <c r="E42" s="472"/>
      <c r="F42" s="7"/>
    </row>
    <row r="43" spans="1:11" ht="15">
      <c r="A43" s="173"/>
      <c r="B43" s="173"/>
      <c r="C43" s="46"/>
      <c r="E43" s="7"/>
      <c r="F43" s="7"/>
    </row>
    <row r="44" spans="1:11" ht="15">
      <c r="A44" s="173"/>
      <c r="B44" s="19"/>
      <c r="C44" s="46"/>
      <c r="E44" s="7"/>
      <c r="F44" s="7"/>
    </row>
    <row r="45" spans="1:11" ht="15">
      <c r="A45" s="450" t="s">
        <v>656</v>
      </c>
      <c r="B45" s="450"/>
      <c r="C45" s="93"/>
      <c r="D45" s="93"/>
      <c r="E45" s="93"/>
      <c r="F45" s="93"/>
      <c r="G45" s="46"/>
      <c r="H45" s="46"/>
      <c r="I45" s="46"/>
    </row>
    <row r="46" spans="1:11">
      <c r="A46" s="451"/>
      <c r="B46" s="451"/>
      <c r="C46" s="93"/>
      <c r="D46" s="93"/>
      <c r="E46" s="93"/>
      <c r="F46" s="93"/>
      <c r="G46" s="46"/>
      <c r="H46" s="46"/>
      <c r="I46" s="46"/>
    </row>
    <row r="47" spans="1:11">
      <c r="A47" s="19"/>
      <c r="B47" s="19"/>
      <c r="C47" s="93"/>
      <c r="D47" s="93"/>
      <c r="E47" s="93"/>
      <c r="F47" s="93"/>
      <c r="G47" s="46"/>
      <c r="H47" s="46"/>
      <c r="I47" s="46"/>
    </row>
    <row r="48" spans="1:11" ht="13.7" customHeight="1">
      <c r="A48" s="457" t="s">
        <v>249</v>
      </c>
      <c r="B48" s="458"/>
      <c r="C48" s="458"/>
      <c r="D48" s="458"/>
      <c r="E48" s="458"/>
      <c r="F48" s="459"/>
      <c r="H48" s="46"/>
      <c r="I48" s="46"/>
    </row>
    <row r="49" spans="1:9">
      <c r="A49" s="462" t="s">
        <v>5</v>
      </c>
      <c r="B49" s="463" t="s">
        <v>6</v>
      </c>
      <c r="C49" s="462" t="s">
        <v>7</v>
      </c>
      <c r="D49" s="460" t="s">
        <v>655</v>
      </c>
      <c r="E49" s="460" t="s">
        <v>489</v>
      </c>
      <c r="F49" s="460" t="s">
        <v>3</v>
      </c>
      <c r="H49" s="46"/>
      <c r="I49" s="46"/>
    </row>
    <row r="50" spans="1:9">
      <c r="A50" s="462"/>
      <c r="B50" s="464"/>
      <c r="C50" s="462" t="s">
        <v>3</v>
      </c>
      <c r="D50" s="461"/>
      <c r="E50" s="461"/>
      <c r="F50" s="461"/>
      <c r="H50" s="46"/>
      <c r="I50" s="46"/>
    </row>
    <row r="51" spans="1:9">
      <c r="A51" s="65">
        <v>1</v>
      </c>
      <c r="B51" s="373">
        <v>0</v>
      </c>
      <c r="C51" s="373">
        <v>0</v>
      </c>
      <c r="D51" s="373">
        <v>0</v>
      </c>
      <c r="E51" s="373">
        <v>0</v>
      </c>
      <c r="F51" s="373">
        <v>0</v>
      </c>
      <c r="H51" s="46"/>
      <c r="I51" s="46"/>
    </row>
    <row r="52" spans="1:9">
      <c r="A52" s="65">
        <v>10</v>
      </c>
      <c r="B52" s="373">
        <v>0</v>
      </c>
      <c r="C52" s="373">
        <v>0</v>
      </c>
      <c r="D52" s="373">
        <v>0</v>
      </c>
      <c r="E52" s="373">
        <v>0</v>
      </c>
      <c r="F52" s="373">
        <v>0</v>
      </c>
      <c r="H52" s="46"/>
      <c r="I52" s="46"/>
    </row>
    <row r="53" spans="1:9" ht="15">
      <c r="A53" s="467" t="s">
        <v>490</v>
      </c>
      <c r="B53" s="468"/>
      <c r="C53" s="469"/>
      <c r="D53" s="151"/>
      <c r="E53" s="151"/>
      <c r="F53" s="151"/>
      <c r="H53" s="46"/>
      <c r="I53" s="46"/>
    </row>
    <row r="54" spans="1:9" ht="15">
      <c r="A54" s="447" t="s">
        <v>418</v>
      </c>
      <c r="B54" s="448"/>
      <c r="C54" s="449"/>
      <c r="D54" s="166"/>
      <c r="E54" s="209"/>
      <c r="F54" s="209"/>
      <c r="H54" s="46"/>
      <c r="I54" s="46"/>
    </row>
    <row r="55" spans="1:9" ht="15">
      <c r="A55" s="454" t="s">
        <v>657</v>
      </c>
      <c r="B55" s="455"/>
      <c r="C55" s="455"/>
      <c r="D55" s="455"/>
      <c r="E55" s="456"/>
      <c r="F55" s="7"/>
      <c r="H55" s="46"/>
      <c r="I55" s="46"/>
    </row>
    <row r="56" spans="1:9" ht="15">
      <c r="A56" s="472"/>
      <c r="B56" s="472"/>
      <c r="C56" s="472"/>
      <c r="D56" s="472"/>
      <c r="E56" s="472"/>
      <c r="F56" s="7"/>
      <c r="H56" s="46"/>
      <c r="I56" s="46"/>
    </row>
    <row r="57" spans="1:9" ht="15">
      <c r="A57" s="173"/>
      <c r="B57" s="173"/>
      <c r="C57" s="46"/>
      <c r="E57" s="7"/>
      <c r="F57" s="7"/>
      <c r="H57" s="46"/>
      <c r="I57" s="46"/>
    </row>
    <row r="58" spans="1:9" ht="15">
      <c r="A58" s="450" t="s">
        <v>658</v>
      </c>
      <c r="B58" s="450"/>
      <c r="C58" s="46"/>
      <c r="E58" s="7"/>
      <c r="F58" s="7"/>
      <c r="H58" s="46"/>
      <c r="I58" s="46"/>
    </row>
    <row r="59" spans="1:9" ht="15">
      <c r="A59" s="451"/>
      <c r="B59" s="451"/>
      <c r="C59" s="46"/>
      <c r="E59" s="7"/>
      <c r="F59" s="7"/>
      <c r="H59" s="46"/>
      <c r="I59" s="46"/>
    </row>
    <row r="61" spans="1:9" s="16" customFormat="1" ht="15">
      <c r="A61" s="2" t="s">
        <v>491</v>
      </c>
      <c r="B61" s="18"/>
      <c r="C61" s="8"/>
      <c r="D61" s="18"/>
      <c r="E61" s="18"/>
      <c r="F61" s="18"/>
    </row>
    <row r="62" spans="1:9" s="16" customFormat="1" ht="15">
      <c r="A62" s="2"/>
      <c r="B62" s="18"/>
      <c r="C62" s="8"/>
      <c r="D62" s="18"/>
      <c r="E62" s="18"/>
      <c r="F62" s="18"/>
    </row>
    <row r="63" spans="1:9" s="16" customFormat="1" ht="15">
      <c r="A63" s="465" t="s">
        <v>367</v>
      </c>
      <c r="B63" s="457" t="s">
        <v>357</v>
      </c>
      <c r="C63" s="458"/>
      <c r="D63" s="459"/>
      <c r="E63" s="454" t="s">
        <v>249</v>
      </c>
      <c r="F63" s="455"/>
      <c r="G63" s="456"/>
    </row>
    <row r="64" spans="1:9" s="16" customFormat="1" ht="15">
      <c r="A64" s="466"/>
      <c r="B64" s="147" t="s">
        <v>653</v>
      </c>
      <c r="C64" s="147" t="s">
        <v>652</v>
      </c>
      <c r="D64" s="147" t="s">
        <v>3</v>
      </c>
      <c r="E64" s="203" t="s">
        <v>653</v>
      </c>
      <c r="F64" s="203" t="s">
        <v>652</v>
      </c>
      <c r="G64" s="203" t="s">
        <v>3</v>
      </c>
    </row>
    <row r="65" spans="1:7" s="16" customFormat="1">
      <c r="A65" s="65">
        <v>11408</v>
      </c>
      <c r="B65" s="81">
        <v>0</v>
      </c>
      <c r="C65" s="81">
        <v>20861</v>
      </c>
      <c r="D65" s="81">
        <f>+B65+C65</f>
        <v>20861</v>
      </c>
      <c r="E65" s="81">
        <v>0</v>
      </c>
      <c r="F65" s="81">
        <v>0</v>
      </c>
      <c r="G65" s="81">
        <v>0</v>
      </c>
    </row>
    <row r="66" spans="1:7" s="16" customFormat="1">
      <c r="A66" s="65">
        <v>11498</v>
      </c>
      <c r="B66" s="81">
        <v>0</v>
      </c>
      <c r="C66" s="81">
        <v>0</v>
      </c>
      <c r="D66" s="81">
        <v>0</v>
      </c>
      <c r="E66" s="81">
        <v>0</v>
      </c>
      <c r="F66" s="81">
        <v>0</v>
      </c>
      <c r="G66" s="81">
        <v>0</v>
      </c>
    </row>
    <row r="67" spans="1:7" s="16" customFormat="1">
      <c r="A67" s="65">
        <v>11601</v>
      </c>
      <c r="B67" s="81">
        <v>1891</v>
      </c>
      <c r="C67" s="81">
        <v>0</v>
      </c>
      <c r="D67" s="81">
        <f>+B67+C67</f>
        <v>1891</v>
      </c>
      <c r="E67" s="81">
        <v>1891</v>
      </c>
      <c r="F67" s="81">
        <v>0</v>
      </c>
      <c r="G67" s="81">
        <f>+E67+F67</f>
        <v>1891</v>
      </c>
    </row>
    <row r="68" spans="1:7" s="16" customFormat="1">
      <c r="A68" s="65">
        <v>12101</v>
      </c>
      <c r="B68" s="81">
        <v>0</v>
      </c>
      <c r="C68" s="81">
        <v>0</v>
      </c>
      <c r="D68" s="81">
        <v>0</v>
      </c>
      <c r="E68" s="81">
        <v>0</v>
      </c>
      <c r="F68" s="81">
        <v>0</v>
      </c>
      <c r="G68" s="81"/>
    </row>
    <row r="69" spans="1:7">
      <c r="A69" s="65">
        <v>12102</v>
      </c>
      <c r="B69" s="81">
        <v>0</v>
      </c>
      <c r="C69" s="81">
        <v>0</v>
      </c>
      <c r="D69" s="81">
        <v>0</v>
      </c>
      <c r="E69" s="81">
        <v>0</v>
      </c>
      <c r="F69" s="81">
        <v>0</v>
      </c>
      <c r="G69" s="81">
        <v>0</v>
      </c>
    </row>
    <row r="70" spans="1:7" ht="15">
      <c r="A70" s="207" t="s">
        <v>488</v>
      </c>
      <c r="B70" s="205">
        <f t="shared" ref="B70:G70" si="0">SUM(B65:B69)</f>
        <v>1891</v>
      </c>
      <c r="C70" s="205">
        <f t="shared" si="0"/>
        <v>20861</v>
      </c>
      <c r="D70" s="205">
        <f t="shared" si="0"/>
        <v>22752</v>
      </c>
      <c r="E70" s="166">
        <f t="shared" si="0"/>
        <v>1891</v>
      </c>
      <c r="F70" s="166">
        <f t="shared" si="0"/>
        <v>0</v>
      </c>
      <c r="G70" s="166">
        <f t="shared" si="0"/>
        <v>1891</v>
      </c>
    </row>
    <row r="71" spans="1:7" ht="15">
      <c r="A71" s="29"/>
    </row>
    <row r="72" spans="1:7">
      <c r="A72" s="470" t="s">
        <v>780</v>
      </c>
      <c r="B72" s="471"/>
    </row>
    <row r="74" spans="1:7" ht="15">
      <c r="A74" s="457" t="s">
        <v>357</v>
      </c>
      <c r="B74" s="458"/>
      <c r="C74" s="458"/>
      <c r="D74" s="458"/>
      <c r="E74" s="458"/>
      <c r="F74" s="459"/>
    </row>
    <row r="75" spans="1:7">
      <c r="A75" s="462" t="s">
        <v>5</v>
      </c>
      <c r="B75" s="463" t="s">
        <v>6</v>
      </c>
      <c r="C75" s="462" t="s">
        <v>7</v>
      </c>
      <c r="D75" s="460" t="s">
        <v>9</v>
      </c>
      <c r="E75" s="460" t="s">
        <v>652</v>
      </c>
      <c r="F75" s="460" t="s">
        <v>3</v>
      </c>
    </row>
    <row r="76" spans="1:7">
      <c r="A76" s="462"/>
      <c r="B76" s="464"/>
      <c r="C76" s="462" t="s">
        <v>3</v>
      </c>
      <c r="D76" s="461"/>
      <c r="E76" s="461"/>
      <c r="F76" s="461"/>
    </row>
    <row r="77" spans="1:7">
      <c r="A77" s="65">
        <v>1</v>
      </c>
      <c r="B77" s="81" t="s">
        <v>781</v>
      </c>
      <c r="C77" s="81" t="s">
        <v>782</v>
      </c>
      <c r="D77" s="81">
        <v>0</v>
      </c>
      <c r="E77" s="81">
        <v>11122</v>
      </c>
      <c r="F77" s="81">
        <f>SUM(D77:E77)</f>
        <v>11122</v>
      </c>
    </row>
    <row r="78" spans="1:7">
      <c r="A78" s="65">
        <v>2</v>
      </c>
      <c r="B78" s="81" t="s">
        <v>783</v>
      </c>
      <c r="C78" s="81" t="s">
        <v>784</v>
      </c>
      <c r="D78" s="81">
        <v>0</v>
      </c>
      <c r="E78" s="81">
        <v>7058</v>
      </c>
      <c r="F78" s="81">
        <f t="shared" ref="F78:F82" si="1">SUM(D78:E78)</f>
        <v>7058</v>
      </c>
    </row>
    <row r="79" spans="1:7">
      <c r="A79" s="65">
        <v>3</v>
      </c>
      <c r="B79" s="81" t="s">
        <v>785</v>
      </c>
      <c r="C79" s="81" t="s">
        <v>786</v>
      </c>
      <c r="D79" s="81">
        <v>0</v>
      </c>
      <c r="E79" s="81">
        <v>114</v>
      </c>
      <c r="F79" s="81">
        <f t="shared" si="1"/>
        <v>114</v>
      </c>
    </row>
    <row r="80" spans="1:7">
      <c r="A80" s="65">
        <v>4</v>
      </c>
      <c r="B80" s="81" t="s">
        <v>787</v>
      </c>
      <c r="C80" s="81" t="s">
        <v>788</v>
      </c>
      <c r="D80" s="81">
        <v>0</v>
      </c>
      <c r="E80" s="81">
        <v>564</v>
      </c>
      <c r="F80" s="81">
        <f t="shared" si="1"/>
        <v>564</v>
      </c>
    </row>
    <row r="81" spans="1:6">
      <c r="A81" s="65">
        <v>5</v>
      </c>
      <c r="B81" s="81" t="s">
        <v>789</v>
      </c>
      <c r="C81" s="81" t="s">
        <v>790</v>
      </c>
      <c r="D81" s="81">
        <v>0</v>
      </c>
      <c r="E81" s="81">
        <v>1488</v>
      </c>
      <c r="F81" s="81">
        <f t="shared" si="1"/>
        <v>1488</v>
      </c>
    </row>
    <row r="82" spans="1:6">
      <c r="A82" s="65">
        <v>6</v>
      </c>
      <c r="B82" s="81" t="s">
        <v>791</v>
      </c>
      <c r="C82" s="81" t="s">
        <v>792</v>
      </c>
      <c r="D82" s="81">
        <v>0</v>
      </c>
      <c r="E82" s="81">
        <v>515</v>
      </c>
      <c r="F82" s="81">
        <f t="shared" si="1"/>
        <v>515</v>
      </c>
    </row>
    <row r="83" spans="1:6" ht="15">
      <c r="A83" s="467" t="s">
        <v>444</v>
      </c>
      <c r="B83" s="468"/>
      <c r="C83" s="469"/>
      <c r="D83" s="151"/>
      <c r="E83" s="151"/>
      <c r="F83" s="151"/>
    </row>
    <row r="84" spans="1:6" ht="15">
      <c r="A84" s="447" t="s">
        <v>418</v>
      </c>
      <c r="B84" s="448"/>
      <c r="C84" s="449"/>
      <c r="D84" s="166">
        <f t="shared" ref="D84:F84" si="2">SUM(D77:D83)</f>
        <v>0</v>
      </c>
      <c r="E84" s="166">
        <f t="shared" si="2"/>
        <v>20861</v>
      </c>
      <c r="F84" s="166">
        <f t="shared" si="2"/>
        <v>20861</v>
      </c>
    </row>
    <row r="86" spans="1:6" ht="15">
      <c r="A86" s="450" t="s">
        <v>656</v>
      </c>
      <c r="B86" s="450"/>
      <c r="C86" s="93"/>
    </row>
    <row r="87" spans="1:6">
      <c r="A87" s="451">
        <v>6</v>
      </c>
      <c r="B87" s="451"/>
      <c r="C87" s="93"/>
    </row>
    <row r="89" spans="1:6" ht="15">
      <c r="A89" s="457" t="s">
        <v>249</v>
      </c>
      <c r="B89" s="458"/>
      <c r="C89" s="458"/>
      <c r="D89" s="458"/>
      <c r="E89" s="458"/>
      <c r="F89" s="459"/>
    </row>
    <row r="90" spans="1:6">
      <c r="A90" s="462" t="s">
        <v>5</v>
      </c>
      <c r="B90" s="463" t="s">
        <v>6</v>
      </c>
      <c r="C90" s="462" t="s">
        <v>7</v>
      </c>
      <c r="D90" s="460" t="s">
        <v>9</v>
      </c>
      <c r="E90" s="460" t="s">
        <v>652</v>
      </c>
      <c r="F90" s="460" t="s">
        <v>3</v>
      </c>
    </row>
    <row r="91" spans="1:6">
      <c r="A91" s="462"/>
      <c r="B91" s="464"/>
      <c r="C91" s="462" t="s">
        <v>3</v>
      </c>
      <c r="D91" s="461"/>
      <c r="E91" s="461"/>
      <c r="F91" s="461"/>
    </row>
    <row r="92" spans="1:6">
      <c r="A92" s="65">
        <v>1</v>
      </c>
      <c r="B92" s="187">
        <v>0</v>
      </c>
      <c r="C92" s="373">
        <v>0</v>
      </c>
      <c r="D92" s="373">
        <v>0</v>
      </c>
      <c r="E92" s="373">
        <v>0</v>
      </c>
      <c r="F92" s="373">
        <v>0</v>
      </c>
    </row>
    <row r="93" spans="1:6">
      <c r="A93" s="65">
        <v>10</v>
      </c>
      <c r="B93" s="187">
        <v>0</v>
      </c>
      <c r="C93" s="373">
        <v>0</v>
      </c>
      <c r="D93" s="373">
        <v>0</v>
      </c>
      <c r="E93" s="373">
        <v>0</v>
      </c>
      <c r="F93" s="373">
        <v>0</v>
      </c>
    </row>
    <row r="94" spans="1:6" ht="15">
      <c r="A94" s="467" t="s">
        <v>444</v>
      </c>
      <c r="B94" s="468"/>
      <c r="C94" s="469"/>
      <c r="D94" s="151"/>
      <c r="E94" s="151"/>
      <c r="F94" s="151"/>
    </row>
    <row r="95" spans="1:6" ht="15">
      <c r="A95" s="447" t="s">
        <v>418</v>
      </c>
      <c r="B95" s="448"/>
      <c r="C95" s="449"/>
      <c r="D95" s="166"/>
      <c r="E95" s="209"/>
      <c r="F95" s="209"/>
    </row>
    <row r="96" spans="1:6" ht="15">
      <c r="A96" s="173"/>
      <c r="B96" s="173"/>
      <c r="C96" s="46"/>
      <c r="E96" s="7"/>
      <c r="F96" s="7"/>
    </row>
    <row r="97" spans="1:6" ht="15">
      <c r="A97" s="450" t="s">
        <v>658</v>
      </c>
      <c r="B97" s="450"/>
      <c r="C97" s="46"/>
      <c r="E97" s="7"/>
      <c r="F97" s="7"/>
    </row>
    <row r="98" spans="1:6" ht="15">
      <c r="A98" s="451">
        <v>0</v>
      </c>
      <c r="B98" s="451"/>
      <c r="C98" s="46"/>
      <c r="E98" s="7"/>
      <c r="F98" s="7"/>
    </row>
    <row r="100" spans="1:6">
      <c r="A100" s="34" t="s">
        <v>492</v>
      </c>
    </row>
    <row r="101" spans="1:6" hidden="1"/>
    <row r="102" spans="1:6">
      <c r="A102" s="34" t="s">
        <v>493</v>
      </c>
    </row>
    <row r="103" spans="1:6">
      <c r="A103" s="278"/>
    </row>
    <row r="104" spans="1:6">
      <c r="A104" s="278"/>
    </row>
    <row r="105" spans="1:6" ht="18" customHeight="1">
      <c r="A105" s="279" t="s">
        <v>367</v>
      </c>
      <c r="B105" s="279" t="s">
        <v>389</v>
      </c>
      <c r="C105" s="279" t="s">
        <v>357</v>
      </c>
      <c r="D105" s="279" t="s">
        <v>249</v>
      </c>
    </row>
    <row r="106" spans="1:6" ht="15" hidden="1">
      <c r="A106" s="203" t="s">
        <v>367</v>
      </c>
      <c r="B106" s="203" t="s">
        <v>389</v>
      </c>
      <c r="C106" s="203" t="s">
        <v>357</v>
      </c>
      <c r="D106" s="203" t="s">
        <v>249</v>
      </c>
    </row>
    <row r="107" spans="1:6">
      <c r="A107" s="213">
        <v>12401</v>
      </c>
      <c r="B107" s="81" t="s">
        <v>431</v>
      </c>
      <c r="C107" s="81">
        <v>25108</v>
      </c>
      <c r="D107" s="81">
        <v>25108</v>
      </c>
    </row>
    <row r="108" spans="1:6" ht="18" customHeight="1">
      <c r="A108" s="213">
        <v>12402</v>
      </c>
      <c r="B108" s="81" t="s">
        <v>432</v>
      </c>
      <c r="C108" s="81">
        <v>0</v>
      </c>
      <c r="D108" s="81">
        <v>0</v>
      </c>
    </row>
    <row r="109" spans="1:6" ht="56.45" customHeight="1">
      <c r="A109" s="213">
        <v>12107</v>
      </c>
      <c r="B109" s="35" t="s">
        <v>495</v>
      </c>
      <c r="C109" s="81">
        <v>0</v>
      </c>
      <c r="D109" s="81">
        <v>0</v>
      </c>
    </row>
    <row r="110" spans="1:6" ht="28.5">
      <c r="A110" s="213">
        <v>18101</v>
      </c>
      <c r="B110" s="35" t="s">
        <v>496</v>
      </c>
      <c r="C110" s="81">
        <v>0</v>
      </c>
      <c r="D110" s="81">
        <v>0</v>
      </c>
    </row>
    <row r="111" spans="1:6" ht="15">
      <c r="A111" s="214" t="s">
        <v>494</v>
      </c>
      <c r="B111" s="166"/>
      <c r="C111" s="166">
        <f t="shared" ref="C111:D111" si="3">SUM(C107:C110)</f>
        <v>25108</v>
      </c>
      <c r="D111" s="166">
        <f t="shared" si="3"/>
        <v>25108</v>
      </c>
    </row>
    <row r="114" spans="1:7" ht="15">
      <c r="A114" s="465" t="s">
        <v>367</v>
      </c>
      <c r="B114" s="457" t="s">
        <v>357</v>
      </c>
      <c r="C114" s="458"/>
      <c r="D114" s="459"/>
      <c r="E114" s="454" t="s">
        <v>249</v>
      </c>
      <c r="F114" s="455"/>
      <c r="G114" s="456"/>
    </row>
    <row r="115" spans="1:7" ht="15">
      <c r="A115" s="466"/>
      <c r="B115" s="147" t="s">
        <v>653</v>
      </c>
      <c r="C115" s="147" t="s">
        <v>652</v>
      </c>
      <c r="D115" s="147" t="s">
        <v>3</v>
      </c>
      <c r="E115" s="203" t="s">
        <v>653</v>
      </c>
      <c r="F115" s="203" t="s">
        <v>652</v>
      </c>
      <c r="G115" s="203" t="s">
        <v>3</v>
      </c>
    </row>
    <row r="116" spans="1:7">
      <c r="A116" s="65">
        <v>12401</v>
      </c>
      <c r="B116" s="81">
        <v>25108</v>
      </c>
      <c r="C116" s="81">
        <v>0</v>
      </c>
      <c r="D116" s="81">
        <v>25108</v>
      </c>
      <c r="E116" s="81">
        <v>25108</v>
      </c>
      <c r="F116" s="81">
        <v>0</v>
      </c>
      <c r="G116" s="81">
        <v>25108</v>
      </c>
    </row>
    <row r="117" spans="1:7">
      <c r="A117" s="65">
        <v>12402</v>
      </c>
      <c r="B117" s="81">
        <v>0</v>
      </c>
      <c r="C117" s="81">
        <v>0</v>
      </c>
      <c r="D117" s="81">
        <v>0</v>
      </c>
      <c r="E117" s="81">
        <v>0</v>
      </c>
      <c r="F117" s="81">
        <v>0</v>
      </c>
      <c r="G117" s="81">
        <v>0</v>
      </c>
    </row>
    <row r="118" spans="1:7">
      <c r="A118" s="65">
        <v>12107</v>
      </c>
      <c r="B118" s="81">
        <v>0</v>
      </c>
      <c r="C118" s="81">
        <v>0</v>
      </c>
      <c r="D118" s="81">
        <v>0</v>
      </c>
      <c r="E118" s="81">
        <v>0</v>
      </c>
      <c r="F118" s="81">
        <v>0</v>
      </c>
      <c r="G118" s="81">
        <v>0</v>
      </c>
    </row>
    <row r="119" spans="1:7">
      <c r="A119" s="65">
        <v>18101</v>
      </c>
      <c r="B119" s="81">
        <v>0</v>
      </c>
      <c r="C119" s="81">
        <v>0</v>
      </c>
      <c r="D119" s="81">
        <v>0</v>
      </c>
      <c r="E119" s="81">
        <v>0</v>
      </c>
      <c r="F119" s="81">
        <v>0</v>
      </c>
      <c r="G119" s="81">
        <v>0</v>
      </c>
    </row>
    <row r="120" spans="1:7" ht="15">
      <c r="A120" s="207" t="s">
        <v>488</v>
      </c>
      <c r="B120" s="205">
        <f t="shared" ref="B120:G120" si="4">SUM(B116:B119)</f>
        <v>25108</v>
      </c>
      <c r="C120" s="205">
        <f t="shared" si="4"/>
        <v>0</v>
      </c>
      <c r="D120" s="205">
        <f t="shared" si="4"/>
        <v>25108</v>
      </c>
      <c r="E120" s="166">
        <f t="shared" si="4"/>
        <v>25108</v>
      </c>
      <c r="F120" s="166">
        <f t="shared" si="4"/>
        <v>0</v>
      </c>
      <c r="G120" s="166">
        <f t="shared" si="4"/>
        <v>25108</v>
      </c>
    </row>
    <row r="122" spans="1:7">
      <c r="A122" s="189" t="s">
        <v>497</v>
      </c>
    </row>
    <row r="124" spans="1:7" ht="15">
      <c r="A124" s="457" t="s">
        <v>357</v>
      </c>
      <c r="B124" s="458"/>
      <c r="C124" s="458"/>
      <c r="D124" s="458"/>
      <c r="E124" s="458"/>
      <c r="F124" s="459"/>
    </row>
    <row r="125" spans="1:7">
      <c r="A125" s="462" t="s">
        <v>5</v>
      </c>
      <c r="B125" s="463" t="s">
        <v>6</v>
      </c>
      <c r="C125" s="462" t="s">
        <v>7</v>
      </c>
      <c r="D125" s="460" t="s">
        <v>9</v>
      </c>
      <c r="E125" s="460" t="s">
        <v>652</v>
      </c>
      <c r="F125" s="460" t="s">
        <v>3</v>
      </c>
    </row>
    <row r="126" spans="1:7">
      <c r="A126" s="462"/>
      <c r="B126" s="464"/>
      <c r="C126" s="462" t="s">
        <v>3</v>
      </c>
      <c r="D126" s="461"/>
      <c r="E126" s="461"/>
      <c r="F126" s="461"/>
    </row>
    <row r="127" spans="1:7">
      <c r="A127" s="65">
        <v>1</v>
      </c>
      <c r="B127" s="65" t="s">
        <v>820</v>
      </c>
      <c r="C127" s="65" t="s">
        <v>821</v>
      </c>
      <c r="D127" s="65">
        <v>15349</v>
      </c>
      <c r="E127" s="65">
        <v>0</v>
      </c>
      <c r="F127" s="65">
        <f t="shared" ref="F127:F137" si="5">SUM(D127:E127)</f>
        <v>15349</v>
      </c>
    </row>
    <row r="128" spans="1:7">
      <c r="A128" s="65">
        <v>2</v>
      </c>
      <c r="B128" s="65" t="s">
        <v>822</v>
      </c>
      <c r="C128" s="65" t="s">
        <v>823</v>
      </c>
      <c r="D128" s="65">
        <v>2611</v>
      </c>
      <c r="E128" s="65">
        <v>0</v>
      </c>
      <c r="F128" s="65">
        <f t="shared" si="5"/>
        <v>2611</v>
      </c>
    </row>
    <row r="129" spans="1:6">
      <c r="A129" s="65">
        <v>3</v>
      </c>
      <c r="B129" s="65" t="s">
        <v>824</v>
      </c>
      <c r="C129" s="65" t="s">
        <v>825</v>
      </c>
      <c r="D129" s="65">
        <v>1245</v>
      </c>
      <c r="E129" s="65">
        <v>0</v>
      </c>
      <c r="F129" s="65">
        <f t="shared" si="5"/>
        <v>1245</v>
      </c>
    </row>
    <row r="130" spans="1:6">
      <c r="A130" s="65">
        <v>4</v>
      </c>
      <c r="B130" s="65" t="s">
        <v>826</v>
      </c>
      <c r="C130" s="65" t="s">
        <v>827</v>
      </c>
      <c r="D130" s="65">
        <v>1849</v>
      </c>
      <c r="E130" s="65">
        <v>0</v>
      </c>
      <c r="F130" s="65">
        <f t="shared" si="5"/>
        <v>1849</v>
      </c>
    </row>
    <row r="131" spans="1:6">
      <c r="A131" s="65">
        <v>5</v>
      </c>
      <c r="B131" s="65" t="s">
        <v>828</v>
      </c>
      <c r="C131" s="65" t="s">
        <v>829</v>
      </c>
      <c r="D131" s="65">
        <v>827</v>
      </c>
      <c r="E131" s="65">
        <v>0</v>
      </c>
      <c r="F131" s="65">
        <f t="shared" si="5"/>
        <v>827</v>
      </c>
    </row>
    <row r="132" spans="1:6">
      <c r="A132" s="65">
        <v>6</v>
      </c>
      <c r="B132" s="65" t="s">
        <v>830</v>
      </c>
      <c r="C132" s="65" t="s">
        <v>825</v>
      </c>
      <c r="D132" s="65">
        <v>595</v>
      </c>
      <c r="E132" s="65">
        <v>0</v>
      </c>
      <c r="F132" s="65">
        <f t="shared" si="5"/>
        <v>595</v>
      </c>
    </row>
    <row r="133" spans="1:6">
      <c r="A133" s="65">
        <v>7</v>
      </c>
      <c r="B133" s="65" t="s">
        <v>831</v>
      </c>
      <c r="C133" s="65" t="s">
        <v>832</v>
      </c>
      <c r="D133" s="65">
        <v>539</v>
      </c>
      <c r="E133" s="65">
        <v>0</v>
      </c>
      <c r="F133" s="65">
        <f t="shared" si="5"/>
        <v>539</v>
      </c>
    </row>
    <row r="134" spans="1:6">
      <c r="A134" s="65">
        <v>8</v>
      </c>
      <c r="B134" s="65" t="s">
        <v>833</v>
      </c>
      <c r="C134" s="65" t="s">
        <v>834</v>
      </c>
      <c r="D134" s="65">
        <v>419</v>
      </c>
      <c r="E134" s="65">
        <v>0</v>
      </c>
      <c r="F134" s="65">
        <f t="shared" si="5"/>
        <v>419</v>
      </c>
    </row>
    <row r="135" spans="1:6">
      <c r="A135" s="65">
        <v>9</v>
      </c>
      <c r="B135" s="65" t="s">
        <v>835</v>
      </c>
      <c r="C135" s="65" t="s">
        <v>836</v>
      </c>
      <c r="D135" s="65">
        <v>318</v>
      </c>
      <c r="E135" s="65">
        <v>0</v>
      </c>
      <c r="F135" s="65">
        <f t="shared" si="5"/>
        <v>318</v>
      </c>
    </row>
    <row r="136" spans="1:6">
      <c r="A136" s="65">
        <v>10</v>
      </c>
      <c r="B136" s="65" t="s">
        <v>837</v>
      </c>
      <c r="C136" s="65" t="s">
        <v>838</v>
      </c>
      <c r="D136" s="65">
        <v>363</v>
      </c>
      <c r="E136" s="65">
        <v>0</v>
      </c>
      <c r="F136" s="65">
        <f t="shared" si="5"/>
        <v>363</v>
      </c>
    </row>
    <row r="137" spans="1:6">
      <c r="A137" s="65" t="s">
        <v>444</v>
      </c>
      <c r="B137" s="65"/>
      <c r="C137" s="65"/>
      <c r="D137" s="65">
        <v>993</v>
      </c>
      <c r="E137" s="65">
        <v>0</v>
      </c>
      <c r="F137" s="65">
        <f t="shared" si="5"/>
        <v>993</v>
      </c>
    </row>
    <row r="138" spans="1:6" ht="15">
      <c r="A138" s="447" t="s">
        <v>418</v>
      </c>
      <c r="B138" s="448"/>
      <c r="C138" s="449"/>
      <c r="D138" s="382">
        <f>SUM(D127:D137)</f>
        <v>25108</v>
      </c>
      <c r="E138" s="382">
        <f t="shared" ref="E138:F138" si="6">SUM(E127:E137)</f>
        <v>0</v>
      </c>
      <c r="F138" s="382">
        <f t="shared" si="6"/>
        <v>25108</v>
      </c>
    </row>
    <row r="140" spans="1:6" ht="15">
      <c r="A140" s="450" t="s">
        <v>656</v>
      </c>
      <c r="B140" s="450"/>
    </row>
    <row r="141" spans="1:6">
      <c r="A141" s="451">
        <v>18</v>
      </c>
      <c r="B141" s="451"/>
    </row>
    <row r="143" spans="1:6">
      <c r="A143" s="34" t="s">
        <v>659</v>
      </c>
    </row>
    <row r="145" spans="1:6" ht="14.25" customHeight="1">
      <c r="A145" s="452" t="s">
        <v>819</v>
      </c>
      <c r="B145" s="453"/>
      <c r="C145" s="453"/>
      <c r="D145" s="453"/>
      <c r="E145" s="453"/>
      <c r="F145" s="453"/>
    </row>
    <row r="146" spans="1:6" ht="16.5" customHeight="1">
      <c r="A146" s="140"/>
      <c r="B146" s="140"/>
      <c r="C146" s="140"/>
    </row>
    <row r="147" spans="1:6">
      <c r="A147" s="34" t="s">
        <v>660</v>
      </c>
    </row>
    <row r="149" spans="1:6">
      <c r="A149" s="451" t="s">
        <v>256</v>
      </c>
      <c r="B149" s="451"/>
      <c r="C149" s="140"/>
    </row>
    <row r="150" spans="1:6">
      <c r="A150" s="189"/>
    </row>
    <row r="151" spans="1:6">
      <c r="A151" s="189"/>
    </row>
    <row r="1048576" spans="6:6">
      <c r="F1048576" s="173"/>
    </row>
  </sheetData>
  <mergeCells count="72">
    <mergeCell ref="A149:B149"/>
    <mergeCell ref="A17:B17"/>
    <mergeCell ref="A58:B58"/>
    <mergeCell ref="A21:A22"/>
    <mergeCell ref="A45:B45"/>
    <mergeCell ref="A46:B46"/>
    <mergeCell ref="A35:A36"/>
    <mergeCell ref="B35:B36"/>
    <mergeCell ref="A32:C32"/>
    <mergeCell ref="C35:C36"/>
    <mergeCell ref="A39:C39"/>
    <mergeCell ref="A41:E41"/>
    <mergeCell ref="A42:E42"/>
    <mergeCell ref="A40:C40"/>
    <mergeCell ref="E21:G21"/>
    <mergeCell ref="B21:D21"/>
    <mergeCell ref="A34:F34"/>
    <mergeCell ref="D35:D36"/>
    <mergeCell ref="E35:E36"/>
    <mergeCell ref="F35:F36"/>
    <mergeCell ref="A48:F48"/>
    <mergeCell ref="F49:F50"/>
    <mergeCell ref="A59:B59"/>
    <mergeCell ref="A53:C53"/>
    <mergeCell ref="A54:C54"/>
    <mergeCell ref="A55:E55"/>
    <mergeCell ref="A56:E56"/>
    <mergeCell ref="A49:A50"/>
    <mergeCell ref="B49:B50"/>
    <mergeCell ref="C49:C50"/>
    <mergeCell ref="D49:D50"/>
    <mergeCell ref="E49:E50"/>
    <mergeCell ref="A63:A64"/>
    <mergeCell ref="B63:D63"/>
    <mergeCell ref="E63:G63"/>
    <mergeCell ref="A74:F74"/>
    <mergeCell ref="A75:A76"/>
    <mergeCell ref="B75:B76"/>
    <mergeCell ref="C75:C76"/>
    <mergeCell ref="D75:D76"/>
    <mergeCell ref="E75:E76"/>
    <mergeCell ref="F75:F76"/>
    <mergeCell ref="A72:B72"/>
    <mergeCell ref="A83:C83"/>
    <mergeCell ref="A84:C84"/>
    <mergeCell ref="A86:B86"/>
    <mergeCell ref="A87:B87"/>
    <mergeCell ref="A89:F89"/>
    <mergeCell ref="F90:F91"/>
    <mergeCell ref="A94:C94"/>
    <mergeCell ref="A95:C95"/>
    <mergeCell ref="A97:B97"/>
    <mergeCell ref="A98:B98"/>
    <mergeCell ref="A90:A91"/>
    <mergeCell ref="B90:B91"/>
    <mergeCell ref="C90:C91"/>
    <mergeCell ref="D90:D91"/>
    <mergeCell ref="E90:E91"/>
    <mergeCell ref="A138:C138"/>
    <mergeCell ref="A140:B140"/>
    <mergeCell ref="A141:B141"/>
    <mergeCell ref="A145:F145"/>
    <mergeCell ref="E114:G114"/>
    <mergeCell ref="A124:F124"/>
    <mergeCell ref="F125:F126"/>
    <mergeCell ref="D125:D126"/>
    <mergeCell ref="E125:E126"/>
    <mergeCell ref="A125:A126"/>
    <mergeCell ref="B125:B126"/>
    <mergeCell ref="C125:C126"/>
    <mergeCell ref="A114:A115"/>
    <mergeCell ref="B114:D114"/>
  </mergeCells>
  <pageMargins left="0.25" right="0.25" top="0.75" bottom="0.75" header="0.3" footer="0.3"/>
  <pageSetup paperSize="9" scale="81" fitToHeight="0" orientation="landscape" r:id="rId1"/>
</worksheet>
</file>

<file path=xl/worksheets/sheet11.xml><?xml version="1.0" encoding="utf-8"?>
<worksheet xmlns="http://schemas.openxmlformats.org/spreadsheetml/2006/main" xmlns:r="http://schemas.openxmlformats.org/officeDocument/2006/relationships">
  <sheetPr>
    <tabColor theme="9" tint="-0.499984740745262"/>
    <pageSetUpPr fitToPage="1"/>
  </sheetPr>
  <dimension ref="A1:F48"/>
  <sheetViews>
    <sheetView showGridLines="0" topLeftCell="A13" workbookViewId="0">
      <selection activeCell="A36" sqref="A36:D36"/>
    </sheetView>
  </sheetViews>
  <sheetFormatPr baseColWidth="10" defaultColWidth="11.42578125" defaultRowHeight="14.25"/>
  <cols>
    <col min="1" max="1" width="13.5703125" style="2" customWidth="1"/>
    <col min="2" max="2" width="45.42578125" style="2" customWidth="1"/>
    <col min="3" max="3" width="21.85546875" style="2" customWidth="1"/>
    <col min="4" max="4" width="19" style="2" customWidth="1"/>
    <col min="5" max="5" width="19.85546875" style="2" customWidth="1"/>
    <col min="6" max="7" width="11.42578125" style="2" customWidth="1"/>
    <col min="8" max="16384" width="11.42578125" style="2"/>
  </cols>
  <sheetData>
    <row r="1" spans="1:6" ht="15">
      <c r="A1" s="200" t="s">
        <v>216</v>
      </c>
      <c r="B1" s="92"/>
      <c r="C1" s="92"/>
      <c r="D1" s="8"/>
      <c r="E1" s="92"/>
      <c r="F1" s="92"/>
    </row>
    <row r="2" spans="1:6">
      <c r="A2" s="6"/>
    </row>
    <row r="3" spans="1:6" s="16" customFormat="1" ht="15">
      <c r="A3" s="2" t="s">
        <v>337</v>
      </c>
      <c r="B3" s="18"/>
      <c r="C3" s="18"/>
      <c r="D3" s="18"/>
      <c r="E3" s="18"/>
      <c r="F3" s="18"/>
    </row>
    <row r="4" spans="1:6" s="16" customFormat="1" ht="15">
      <c r="A4" s="18"/>
      <c r="B4" s="18"/>
      <c r="C4" s="18"/>
      <c r="D4" s="18"/>
      <c r="E4" s="18"/>
      <c r="F4" s="18"/>
    </row>
    <row r="5" spans="1:6" ht="30">
      <c r="A5" s="147" t="s">
        <v>119</v>
      </c>
      <c r="B5" s="147" t="s">
        <v>264</v>
      </c>
      <c r="C5" s="147" t="s">
        <v>357</v>
      </c>
      <c r="D5" s="147" t="s">
        <v>249</v>
      </c>
    </row>
    <row r="6" spans="1:6">
      <c r="A6" s="67">
        <v>12601</v>
      </c>
      <c r="B6" s="68" t="s">
        <v>21</v>
      </c>
      <c r="C6" s="83"/>
      <c r="D6" s="61"/>
    </row>
    <row r="7" spans="1:6" ht="28.5">
      <c r="A7" s="67">
        <v>12602</v>
      </c>
      <c r="B7" s="68" t="s">
        <v>22</v>
      </c>
      <c r="C7" s="83"/>
      <c r="D7" s="61"/>
    </row>
    <row r="8" spans="1:6" ht="29.25" thickBot="1">
      <c r="A8" s="62">
        <v>12603</v>
      </c>
      <c r="B8" s="76" t="s">
        <v>23</v>
      </c>
      <c r="C8" s="33"/>
      <c r="D8" s="33"/>
    </row>
    <row r="9" spans="1:6" ht="15.75" thickTop="1">
      <c r="A9" s="438" t="s">
        <v>11</v>
      </c>
      <c r="B9" s="439"/>
      <c r="C9" s="121"/>
      <c r="D9" s="121"/>
    </row>
    <row r="10" spans="1:6" ht="15">
      <c r="A10" s="215"/>
      <c r="B10" s="215"/>
      <c r="C10" s="20"/>
      <c r="D10" s="20"/>
    </row>
    <row r="11" spans="1:6" ht="15">
      <c r="A11" s="295" t="s">
        <v>721</v>
      </c>
      <c r="B11" s="296"/>
      <c r="C11" s="297"/>
      <c r="D11" s="298"/>
    </row>
    <row r="12" spans="1:6" ht="15">
      <c r="A12" s="299"/>
      <c r="B12" s="300"/>
      <c r="C12" s="301"/>
      <c r="D12" s="302"/>
    </row>
    <row r="13" spans="1:6" ht="15">
      <c r="A13" s="215"/>
      <c r="B13" s="215"/>
      <c r="C13" s="20"/>
      <c r="D13" s="20"/>
    </row>
    <row r="14" spans="1:6" ht="18.600000000000001" customHeight="1">
      <c r="A14" s="280" t="s">
        <v>484</v>
      </c>
      <c r="B14" s="280" t="s">
        <v>405</v>
      </c>
      <c r="C14" s="280" t="s">
        <v>662</v>
      </c>
      <c r="D14" s="280" t="s">
        <v>661</v>
      </c>
      <c r="E14" s="282" t="s">
        <v>404</v>
      </c>
    </row>
    <row r="15" spans="1:6" ht="15">
      <c r="A15" s="217">
        <v>12601</v>
      </c>
      <c r="B15" s="216"/>
      <c r="C15" s="132"/>
      <c r="D15" s="132"/>
      <c r="E15" s="81"/>
    </row>
    <row r="16" spans="1:6" ht="15">
      <c r="A16" s="217">
        <v>12602</v>
      </c>
      <c r="B16" s="216"/>
      <c r="C16" s="132"/>
      <c r="D16" s="132"/>
      <c r="E16" s="81"/>
    </row>
    <row r="17" spans="1:6" ht="15">
      <c r="A17" s="217">
        <v>12603</v>
      </c>
      <c r="B17" s="216"/>
      <c r="C17" s="132"/>
      <c r="D17" s="132"/>
      <c r="E17" s="81"/>
    </row>
    <row r="18" spans="1:6" ht="15">
      <c r="A18" s="220" t="s">
        <v>11</v>
      </c>
      <c r="B18" s="220"/>
      <c r="C18" s="125"/>
      <c r="D18" s="125"/>
      <c r="E18" s="166"/>
    </row>
    <row r="19" spans="1:6" ht="15">
      <c r="A19" s="215"/>
      <c r="B19" s="215"/>
      <c r="C19" s="20"/>
      <c r="D19" s="20"/>
    </row>
    <row r="20" spans="1:6" s="16" customFormat="1" ht="15">
      <c r="A20" s="2" t="s">
        <v>338</v>
      </c>
      <c r="B20" s="221"/>
      <c r="C20" s="8"/>
      <c r="D20" s="18"/>
      <c r="E20" s="18"/>
      <c r="F20" s="18"/>
    </row>
    <row r="21" spans="1:6" s="16" customFormat="1">
      <c r="A21" s="64"/>
      <c r="B21" s="73"/>
    </row>
    <row r="22" spans="1:6" ht="30">
      <c r="A22" s="147" t="s">
        <v>119</v>
      </c>
      <c r="B22" s="147" t="s">
        <v>264</v>
      </c>
      <c r="C22" s="147" t="s">
        <v>357</v>
      </c>
      <c r="D22" s="147" t="s">
        <v>249</v>
      </c>
    </row>
    <row r="23" spans="1:6" s="16" customFormat="1" ht="28.5">
      <c r="A23" s="67">
        <v>12604</v>
      </c>
      <c r="B23" s="68" t="s">
        <v>502</v>
      </c>
      <c r="C23" s="83"/>
      <c r="D23" s="61"/>
    </row>
    <row r="24" spans="1:6" s="16" customFormat="1" ht="19.7" customHeight="1">
      <c r="A24" s="67">
        <v>12605</v>
      </c>
      <c r="B24" s="68" t="s">
        <v>500</v>
      </c>
      <c r="C24" s="83"/>
      <c r="D24" s="61"/>
    </row>
    <row r="25" spans="1:6" ht="29.25" thickBot="1">
      <c r="A25" s="69">
        <v>12699</v>
      </c>
      <c r="B25" s="51" t="s">
        <v>501</v>
      </c>
      <c r="C25" s="84"/>
      <c r="D25" s="33"/>
    </row>
    <row r="26" spans="1:6" ht="15.75" thickTop="1">
      <c r="A26" s="438" t="s">
        <v>11</v>
      </c>
      <c r="B26" s="439"/>
      <c r="C26" s="121"/>
      <c r="D26" s="121"/>
    </row>
    <row r="27" spans="1:6" ht="15">
      <c r="A27" s="215"/>
      <c r="B27" s="215"/>
      <c r="C27" s="20"/>
      <c r="D27" s="20"/>
    </row>
    <row r="28" spans="1:6" ht="30">
      <c r="A28" s="280" t="s">
        <v>484</v>
      </c>
      <c r="B28" s="280" t="s">
        <v>405</v>
      </c>
      <c r="C28" s="280" t="s">
        <v>498</v>
      </c>
      <c r="D28" s="280" t="s">
        <v>499</v>
      </c>
      <c r="E28" s="282" t="s">
        <v>404</v>
      </c>
    </row>
    <row r="29" spans="1:6" ht="15">
      <c r="A29" s="217">
        <v>12604</v>
      </c>
      <c r="B29" s="216"/>
      <c r="C29" s="132"/>
      <c r="D29" s="132"/>
      <c r="E29" s="81"/>
    </row>
    <row r="30" spans="1:6" ht="15">
      <c r="A30" s="217">
        <v>12605</v>
      </c>
      <c r="B30" s="216"/>
      <c r="C30" s="132"/>
      <c r="D30" s="132"/>
      <c r="E30" s="81"/>
    </row>
    <row r="31" spans="1:6" ht="15">
      <c r="A31" s="217">
        <v>12699</v>
      </c>
      <c r="B31" s="216"/>
      <c r="C31" s="132"/>
      <c r="D31" s="132"/>
      <c r="E31" s="81"/>
    </row>
    <row r="32" spans="1:6" ht="15">
      <c r="A32" s="220" t="s">
        <v>11</v>
      </c>
      <c r="B32" s="220"/>
      <c r="C32" s="125"/>
      <c r="D32" s="125"/>
      <c r="E32" s="166"/>
    </row>
    <row r="33" spans="1:4" ht="15">
      <c r="A33" s="215"/>
      <c r="B33" s="215"/>
      <c r="C33" s="20"/>
      <c r="D33" s="20"/>
    </row>
    <row r="34" spans="1:4">
      <c r="A34" s="2" t="s">
        <v>219</v>
      </c>
    </row>
    <row r="35" spans="1:4" ht="14.45" customHeight="1" thickBot="1">
      <c r="A35" s="309"/>
      <c r="B35" s="309"/>
    </row>
    <row r="36" spans="1:4" ht="14.25" customHeight="1" thickBot="1">
      <c r="A36" s="444" t="s">
        <v>818</v>
      </c>
      <c r="B36" s="445"/>
      <c r="C36" s="445"/>
      <c r="D36" s="446"/>
    </row>
    <row r="37" spans="1:4">
      <c r="A37" s="309"/>
      <c r="B37" s="309"/>
    </row>
    <row r="38" spans="1:4">
      <c r="A38" s="309"/>
      <c r="B38" s="309"/>
    </row>
    <row r="39" spans="1:4">
      <c r="A39" s="309"/>
      <c r="B39" s="309"/>
    </row>
    <row r="46" spans="1:4" hidden="1"/>
    <row r="47" spans="1:4" hidden="1"/>
    <row r="48" spans="1:4" hidden="1"/>
  </sheetData>
  <mergeCells count="3">
    <mergeCell ref="A9:B9"/>
    <mergeCell ref="A26:B26"/>
    <mergeCell ref="A36:D36"/>
  </mergeCells>
  <pageMargins left="0.25" right="0.25" top="0.75" bottom="0.75" header="0.3" footer="0.3"/>
  <pageSetup paperSize="9" fitToHeight="0" orientation="landscape" verticalDpi="360" r:id="rId1"/>
</worksheet>
</file>

<file path=xl/worksheets/sheet12.xml><?xml version="1.0" encoding="utf-8"?>
<worksheet xmlns="http://schemas.openxmlformats.org/spreadsheetml/2006/main" xmlns:r="http://schemas.openxmlformats.org/officeDocument/2006/relationships">
  <sheetPr>
    <tabColor theme="9" tint="-0.499984740745262"/>
    <pageSetUpPr fitToPage="1"/>
  </sheetPr>
  <dimension ref="A1:L1048576"/>
  <sheetViews>
    <sheetView showGridLines="0" topLeftCell="A13" zoomScale="92" zoomScaleNormal="92" workbookViewId="0">
      <selection activeCell="C36" sqref="C36"/>
    </sheetView>
  </sheetViews>
  <sheetFormatPr baseColWidth="10" defaultColWidth="11.42578125" defaultRowHeight="14.25" zeroHeight="1"/>
  <cols>
    <col min="1" max="1" width="35.5703125" style="2" customWidth="1"/>
    <col min="2" max="3" width="23.140625" style="2" customWidth="1"/>
    <col min="4" max="4" width="17.42578125" style="2" customWidth="1"/>
    <col min="5" max="6" width="15.42578125" style="2" customWidth="1"/>
    <col min="7" max="7" width="16" style="2" customWidth="1"/>
    <col min="8" max="8" width="18.140625" style="2" customWidth="1"/>
    <col min="9" max="9" width="16.140625" style="2" customWidth="1"/>
    <col min="10" max="10" width="16" style="2" customWidth="1"/>
    <col min="11" max="11" width="16.42578125" style="2" customWidth="1"/>
    <col min="12" max="14" width="11.42578125" style="2" customWidth="1"/>
    <col min="15" max="16384" width="11.42578125" style="2"/>
  </cols>
  <sheetData>
    <row r="1" spans="1:6" ht="15">
      <c r="A1" s="200" t="s">
        <v>24</v>
      </c>
      <c r="B1" s="1"/>
      <c r="C1" s="1"/>
      <c r="D1" s="1"/>
      <c r="E1" s="1"/>
    </row>
    <row r="2" spans="1:6" ht="15">
      <c r="A2" s="29"/>
      <c r="E2" s="18"/>
      <c r="F2" s="18"/>
    </row>
    <row r="3" spans="1:6" s="16" customFormat="1" ht="15">
      <c r="A3" s="2" t="s">
        <v>663</v>
      </c>
      <c r="B3" s="18"/>
      <c r="C3" s="18"/>
      <c r="D3" s="18"/>
      <c r="E3" s="2"/>
      <c r="F3" s="2"/>
    </row>
    <row r="4" spans="1:6" s="16" customFormat="1" ht="15">
      <c r="A4" s="18"/>
      <c r="B4" s="18"/>
      <c r="C4" s="18"/>
      <c r="D4" s="18"/>
      <c r="E4" s="18"/>
      <c r="F4" s="18"/>
    </row>
    <row r="5" spans="1:6" ht="30">
      <c r="A5" s="147" t="s">
        <v>25</v>
      </c>
      <c r="B5" s="147" t="s">
        <v>357</v>
      </c>
      <c r="C5" s="147" t="s">
        <v>249</v>
      </c>
    </row>
    <row r="6" spans="1:6" ht="28.5">
      <c r="A6" s="21" t="s">
        <v>503</v>
      </c>
      <c r="B6" s="194">
        <v>0</v>
      </c>
      <c r="C6" s="194">
        <v>0</v>
      </c>
    </row>
    <row r="7" spans="1:6" ht="28.5">
      <c r="A7" s="21" t="s">
        <v>504</v>
      </c>
      <c r="B7" s="194">
        <v>0</v>
      </c>
      <c r="C7" s="194">
        <v>0</v>
      </c>
    </row>
    <row r="8" spans="1:6" ht="28.5">
      <c r="A8" s="21" t="s">
        <v>505</v>
      </c>
      <c r="B8" s="194">
        <v>0</v>
      </c>
      <c r="C8" s="194">
        <v>0</v>
      </c>
    </row>
    <row r="9" spans="1:6" ht="28.5">
      <c r="A9" s="21" t="s">
        <v>506</v>
      </c>
      <c r="B9" s="194">
        <v>79691</v>
      </c>
      <c r="C9" s="194">
        <v>79691</v>
      </c>
    </row>
    <row r="10" spans="1:6" ht="21" customHeight="1">
      <c r="A10" s="21" t="s">
        <v>507</v>
      </c>
      <c r="B10" s="194">
        <v>0</v>
      </c>
      <c r="C10" s="194">
        <v>0</v>
      </c>
      <c r="D10" s="4"/>
    </row>
    <row r="11" spans="1:6" ht="28.5">
      <c r="A11" s="21" t="s">
        <v>508</v>
      </c>
      <c r="B11" s="194">
        <v>0</v>
      </c>
      <c r="C11" s="194">
        <v>0</v>
      </c>
      <c r="E11" s="4"/>
    </row>
    <row r="12" spans="1:6" ht="28.5">
      <c r="A12" s="21" t="s">
        <v>509</v>
      </c>
      <c r="B12" s="194">
        <v>0</v>
      </c>
      <c r="C12" s="194">
        <v>0</v>
      </c>
      <c r="E12" s="4"/>
    </row>
    <row r="13" spans="1:6" ht="28.5">
      <c r="A13" s="21" t="s">
        <v>510</v>
      </c>
      <c r="B13" s="194">
        <v>70071</v>
      </c>
      <c r="C13" s="194">
        <v>70071</v>
      </c>
      <c r="E13" s="4"/>
    </row>
    <row r="14" spans="1:6" ht="28.5">
      <c r="A14" s="21" t="s">
        <v>511</v>
      </c>
      <c r="B14" s="194">
        <v>0</v>
      </c>
      <c r="C14" s="194">
        <v>0</v>
      </c>
      <c r="E14" s="4"/>
    </row>
    <row r="15" spans="1:6">
      <c r="A15" s="21" t="s">
        <v>512</v>
      </c>
      <c r="B15" s="194">
        <v>0</v>
      </c>
      <c r="C15" s="194">
        <v>0</v>
      </c>
      <c r="E15" s="4"/>
    </row>
    <row r="16" spans="1:6" ht="15">
      <c r="A16" s="224" t="s">
        <v>417</v>
      </c>
      <c r="B16" s="222">
        <f>SUM(B6:B15)</f>
        <v>149762</v>
      </c>
      <c r="C16" s="222">
        <f>SUM(C6:C15)</f>
        <v>149762</v>
      </c>
      <c r="E16" s="4"/>
    </row>
    <row r="17" spans="1:6">
      <c r="A17" s="21" t="s">
        <v>513</v>
      </c>
      <c r="B17" s="194">
        <v>0</v>
      </c>
      <c r="C17" s="194">
        <v>0</v>
      </c>
      <c r="E17" s="4"/>
    </row>
    <row r="18" spans="1:6" ht="15">
      <c r="A18" s="180" t="s">
        <v>11</v>
      </c>
      <c r="B18" s="223">
        <f>+B16+B17</f>
        <v>149762</v>
      </c>
      <c r="C18" s="223">
        <f>+C16+C17</f>
        <v>149762</v>
      </c>
    </row>
    <row r="19" spans="1:6">
      <c r="A19" s="6"/>
    </row>
    <row r="20" spans="1:6">
      <c r="A20" s="6"/>
    </row>
    <row r="21" spans="1:6" s="16" customFormat="1" ht="15">
      <c r="A21" s="2" t="s">
        <v>664</v>
      </c>
      <c r="B21" s="18"/>
      <c r="C21" s="18"/>
      <c r="D21" s="18"/>
      <c r="E21" s="18"/>
      <c r="F21" s="18"/>
    </row>
    <row r="22" spans="1:6" s="16" customFormat="1" ht="15">
      <c r="A22" s="18"/>
      <c r="B22" s="18"/>
      <c r="C22" s="18"/>
      <c r="D22" s="18"/>
      <c r="E22" s="18"/>
      <c r="F22" s="18"/>
    </row>
    <row r="23" spans="1:6" ht="30">
      <c r="A23" s="147" t="s">
        <v>18</v>
      </c>
      <c r="B23" s="147" t="s">
        <v>357</v>
      </c>
      <c r="C23" s="147" t="s">
        <v>249</v>
      </c>
    </row>
    <row r="24" spans="1:6" ht="28.5">
      <c r="A24" s="91" t="s">
        <v>666</v>
      </c>
      <c r="B24" s="14">
        <v>0</v>
      </c>
      <c r="C24" s="14">
        <v>0</v>
      </c>
    </row>
    <row r="25" spans="1:6">
      <c r="A25" s="91" t="s">
        <v>667</v>
      </c>
      <c r="B25" s="14">
        <v>0</v>
      </c>
      <c r="C25" s="14">
        <v>0</v>
      </c>
      <c r="D25" s="4"/>
    </row>
    <row r="26" spans="1:6" ht="28.5">
      <c r="A26" s="226" t="s">
        <v>668</v>
      </c>
      <c r="B26" s="14">
        <v>0</v>
      </c>
      <c r="C26" s="14">
        <v>0</v>
      </c>
    </row>
    <row r="27" spans="1:6">
      <c r="A27" s="46"/>
      <c r="B27" s="46"/>
      <c r="C27" s="46"/>
    </row>
    <row r="28" spans="1:6" s="16" customFormat="1" ht="15">
      <c r="A28" s="2" t="s">
        <v>665</v>
      </c>
      <c r="B28" s="18"/>
      <c r="C28" s="18"/>
      <c r="D28" s="18"/>
      <c r="E28" s="18"/>
      <c r="F28" s="18"/>
    </row>
    <row r="29" spans="1:6" s="16" customFormat="1" ht="15">
      <c r="A29" s="18"/>
      <c r="B29" s="18"/>
      <c r="C29" s="18"/>
      <c r="D29" s="18"/>
      <c r="E29" s="18"/>
      <c r="F29" s="18"/>
    </row>
    <row r="30" spans="1:6" ht="30">
      <c r="A30" s="147" t="s">
        <v>18</v>
      </c>
      <c r="B30" s="147" t="s">
        <v>357</v>
      </c>
      <c r="C30" s="147" t="s">
        <v>249</v>
      </c>
    </row>
    <row r="31" spans="1:6" s="16" customFormat="1" ht="28.5">
      <c r="A31" s="91" t="s">
        <v>669</v>
      </c>
      <c r="B31" s="14">
        <v>0</v>
      </c>
      <c r="C31" s="14">
        <v>0</v>
      </c>
      <c r="D31" s="4"/>
    </row>
    <row r="32" spans="1:6" ht="28.5">
      <c r="A32" s="91" t="s">
        <v>670</v>
      </c>
      <c r="B32" s="14">
        <v>0</v>
      </c>
      <c r="C32" s="14">
        <v>0</v>
      </c>
    </row>
    <row r="33" spans="1:3" ht="28.5">
      <c r="A33" s="85" t="s">
        <v>671</v>
      </c>
      <c r="B33" s="14">
        <v>0</v>
      </c>
      <c r="C33" s="14">
        <v>0</v>
      </c>
    </row>
    <row r="34" spans="1:3">
      <c r="A34" s="13"/>
      <c r="B34" s="13"/>
      <c r="C34" s="13"/>
    </row>
    <row r="35" spans="1:3">
      <c r="A35" s="451" t="s">
        <v>256</v>
      </c>
      <c r="B35" s="451"/>
      <c r="C35" s="13"/>
    </row>
    <row r="36" spans="1:3">
      <c r="A36" s="311"/>
      <c r="B36" s="311"/>
      <c r="C36" s="13"/>
    </row>
    <row r="37" spans="1:3">
      <c r="A37" s="6"/>
    </row>
    <row r="38" spans="1:3">
      <c r="A38" s="2" t="s">
        <v>253</v>
      </c>
    </row>
    <row r="39" spans="1:3">
      <c r="A39" s="66"/>
    </row>
    <row r="40" spans="1:3" ht="13.7" customHeight="1">
      <c r="A40" s="451" t="s">
        <v>256</v>
      </c>
      <c r="B40" s="451"/>
    </row>
    <row r="41" spans="1:3">
      <c r="A41" s="309"/>
      <c r="B41" s="309"/>
    </row>
    <row r="42" spans="1:3"/>
    <row r="43" spans="1:3"/>
    <row r="44" spans="1:3"/>
    <row r="45" spans="1:3"/>
    <row r="46" spans="1:3"/>
    <row r="47" spans="1:3"/>
    <row r="48" spans="1:3"/>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spans="12:12"/>
    <row r="1048546" spans="12:12"/>
    <row r="1048547" spans="12:12"/>
    <row r="1048548" spans="12:12"/>
    <row r="1048549" spans="12:12">
      <c r="L1048549" s="161"/>
    </row>
    <row r="1048550" spans="12:12"/>
    <row r="1048551" spans="12:12"/>
    <row r="1048552" spans="12:12"/>
    <row r="1048553" spans="12:12"/>
    <row r="1048554" spans="12:12"/>
    <row r="1048555" spans="12:12"/>
    <row r="1048556" spans="12:12"/>
    <row r="1048557" spans="12:12"/>
    <row r="1048558" spans="12:12"/>
    <row r="1048559" spans="12:12"/>
    <row r="1048560" spans="12:12"/>
    <row r="1048561"/>
    <row r="1048562"/>
    <row r="1048563"/>
    <row r="1048564"/>
    <row r="1048565"/>
    <row r="1048566"/>
    <row r="1048567"/>
    <row r="1048568"/>
    <row r="1048569"/>
    <row r="1048570"/>
    <row r="1048571"/>
    <row r="1048572"/>
    <row r="1048573"/>
    <row r="1048574"/>
    <row r="1048575"/>
    <row r="1048576"/>
  </sheetData>
  <mergeCells count="2">
    <mergeCell ref="A35:B35"/>
    <mergeCell ref="A40:B40"/>
  </mergeCells>
  <pageMargins left="0.25" right="0.25" top="0.75" bottom="0.75" header="0.3" footer="0.3"/>
  <pageSetup paperSize="9" fitToHeight="0" orientation="landscape" r:id="rId1"/>
</worksheet>
</file>

<file path=xl/worksheets/sheet13.xml><?xml version="1.0" encoding="utf-8"?>
<worksheet xmlns="http://schemas.openxmlformats.org/spreadsheetml/2006/main" xmlns:r="http://schemas.openxmlformats.org/officeDocument/2006/relationships">
  <sheetPr>
    <tabColor theme="9" tint="-0.499984740745262"/>
    <pageSetUpPr fitToPage="1"/>
  </sheetPr>
  <dimension ref="A1:P152"/>
  <sheetViews>
    <sheetView showGridLines="0" topLeftCell="A136" workbookViewId="0">
      <selection activeCell="D160" sqref="D160"/>
    </sheetView>
  </sheetViews>
  <sheetFormatPr baseColWidth="10" defaultColWidth="11.42578125" defaultRowHeight="14.25"/>
  <cols>
    <col min="1" max="1" width="34" style="2" customWidth="1"/>
    <col min="2" max="2" width="29.42578125" style="2" customWidth="1"/>
    <col min="3" max="3" width="28.85546875" style="2" customWidth="1"/>
    <col min="4" max="4" width="22.5703125" style="2" customWidth="1"/>
    <col min="5" max="5" width="24.42578125" style="2" customWidth="1"/>
    <col min="6" max="6" width="20.140625" style="2" customWidth="1"/>
    <col min="7" max="7" width="14.140625" style="2" customWidth="1"/>
    <col min="8" max="8" width="13.5703125" style="2" customWidth="1"/>
    <col min="9" max="9" width="14.42578125" style="2" customWidth="1"/>
    <col min="10" max="10" width="11.42578125" style="2" customWidth="1"/>
    <col min="11" max="13" width="11.42578125" style="304" customWidth="1"/>
    <col min="14" max="16" width="11.42578125" style="2" customWidth="1"/>
    <col min="17" max="16384" width="11.42578125" style="2"/>
  </cols>
  <sheetData>
    <row r="1" spans="1:16" ht="15">
      <c r="A1" s="200" t="s">
        <v>197</v>
      </c>
      <c r="B1" s="1"/>
      <c r="C1" s="1"/>
      <c r="D1" s="1"/>
      <c r="E1" s="1"/>
      <c r="F1" s="1"/>
      <c r="G1" s="1"/>
      <c r="H1" s="1"/>
    </row>
    <row r="2" spans="1:16" ht="15">
      <c r="A2" s="29"/>
    </row>
    <row r="3" spans="1:16" ht="15">
      <c r="A3" s="2" t="s">
        <v>514</v>
      </c>
      <c r="B3" s="7"/>
      <c r="C3" s="7"/>
      <c r="D3" s="7"/>
      <c r="E3" s="7"/>
      <c r="F3" s="7"/>
      <c r="G3" s="7"/>
      <c r="H3" s="7"/>
      <c r="L3" s="305"/>
    </row>
    <row r="4" spans="1:16" s="16" customFormat="1" ht="15">
      <c r="A4" s="64"/>
      <c r="B4" s="73"/>
      <c r="K4" s="304"/>
      <c r="L4" s="305"/>
      <c r="M4" s="304"/>
    </row>
    <row r="5" spans="1:16" ht="15">
      <c r="A5" s="440" t="s">
        <v>18</v>
      </c>
      <c r="B5" s="440" t="s">
        <v>357</v>
      </c>
      <c r="C5" s="440"/>
      <c r="D5" s="440"/>
      <c r="E5" s="440"/>
      <c r="F5" s="440" t="s">
        <v>249</v>
      </c>
      <c r="G5" s="440"/>
      <c r="H5" s="440"/>
      <c r="I5" s="440"/>
      <c r="L5" s="305"/>
    </row>
    <row r="6" spans="1:16" ht="45">
      <c r="A6" s="440"/>
      <c r="B6" s="147" t="s">
        <v>30</v>
      </c>
      <c r="C6" s="147" t="s">
        <v>98</v>
      </c>
      <c r="D6" s="147" t="s">
        <v>50</v>
      </c>
      <c r="E6" s="147" t="s">
        <v>99</v>
      </c>
      <c r="F6" s="147" t="s">
        <v>30</v>
      </c>
      <c r="G6" s="147" t="s">
        <v>98</v>
      </c>
      <c r="H6" s="147" t="s">
        <v>50</v>
      </c>
      <c r="I6" s="147" t="s">
        <v>99</v>
      </c>
      <c r="K6" s="306"/>
      <c r="L6" s="305"/>
    </row>
    <row r="7" spans="1:16" s="16" customFormat="1">
      <c r="A7" s="68" t="s">
        <v>0</v>
      </c>
      <c r="B7" s="390">
        <v>2456275</v>
      </c>
      <c r="C7" s="390">
        <v>0</v>
      </c>
      <c r="D7" s="390">
        <v>0</v>
      </c>
      <c r="E7" s="390">
        <f>SUM(B7:D7)</f>
        <v>2456275</v>
      </c>
      <c r="F7" s="390">
        <v>2456275</v>
      </c>
      <c r="G7" s="390">
        <v>0</v>
      </c>
      <c r="H7" s="390">
        <v>0</v>
      </c>
      <c r="I7" s="390">
        <f>+F7+G7+H7</f>
        <v>2456275</v>
      </c>
      <c r="K7" s="304"/>
      <c r="L7" s="304"/>
      <c r="M7" s="304"/>
    </row>
    <row r="8" spans="1:16" s="16" customFormat="1">
      <c r="A8" s="68" t="s">
        <v>31</v>
      </c>
      <c r="B8" s="390">
        <v>36757816</v>
      </c>
      <c r="C8" s="390">
        <v>-17262996</v>
      </c>
      <c r="D8" s="390">
        <v>0</v>
      </c>
      <c r="E8" s="390">
        <f t="shared" ref="E8:E13" si="0">SUM(B8:D8)</f>
        <v>19494820</v>
      </c>
      <c r="F8" s="391">
        <v>36757816</v>
      </c>
      <c r="G8" s="390">
        <v>-16728063</v>
      </c>
      <c r="H8" s="390">
        <v>0</v>
      </c>
      <c r="I8" s="390">
        <f t="shared" ref="I8:I13" si="1">+F8+G8+H8</f>
        <v>20029753</v>
      </c>
      <c r="K8" s="304"/>
      <c r="L8" s="304"/>
      <c r="M8" s="304"/>
    </row>
    <row r="9" spans="1:16" s="16" customFormat="1">
      <c r="A9" s="68" t="s">
        <v>32</v>
      </c>
      <c r="B9" s="390">
        <v>0</v>
      </c>
      <c r="C9" s="390">
        <v>0</v>
      </c>
      <c r="D9" s="390">
        <v>0</v>
      </c>
      <c r="E9" s="390">
        <v>0</v>
      </c>
      <c r="F9" s="391">
        <v>0</v>
      </c>
      <c r="G9" s="390">
        <v>0</v>
      </c>
      <c r="H9" s="390">
        <v>0</v>
      </c>
      <c r="I9" s="390">
        <f t="shared" si="1"/>
        <v>0</v>
      </c>
      <c r="K9" s="304"/>
      <c r="L9" s="304"/>
      <c r="M9" s="304"/>
    </row>
    <row r="10" spans="1:16" s="16" customFormat="1">
      <c r="A10" s="68" t="s">
        <v>33</v>
      </c>
      <c r="B10" s="390">
        <v>0</v>
      </c>
      <c r="C10" s="390">
        <v>0</v>
      </c>
      <c r="D10" s="390">
        <v>0</v>
      </c>
      <c r="E10" s="390">
        <f t="shared" si="0"/>
        <v>0</v>
      </c>
      <c r="F10" s="391">
        <v>0</v>
      </c>
      <c r="G10" s="390">
        <v>0</v>
      </c>
      <c r="H10" s="390">
        <v>0</v>
      </c>
      <c r="I10" s="390">
        <f t="shared" si="1"/>
        <v>0</v>
      </c>
      <c r="K10" s="304"/>
      <c r="L10" s="304"/>
      <c r="M10" s="304"/>
    </row>
    <row r="11" spans="1:16" s="16" customFormat="1">
      <c r="A11" s="68" t="s">
        <v>34</v>
      </c>
      <c r="B11" s="390">
        <v>0</v>
      </c>
      <c r="C11" s="390">
        <v>0</v>
      </c>
      <c r="D11" s="390">
        <v>0</v>
      </c>
      <c r="E11" s="390">
        <f t="shared" si="0"/>
        <v>0</v>
      </c>
      <c r="F11" s="391">
        <v>0</v>
      </c>
      <c r="G11" s="390">
        <v>0</v>
      </c>
      <c r="H11" s="390">
        <v>0</v>
      </c>
      <c r="I11" s="390">
        <f t="shared" si="1"/>
        <v>0</v>
      </c>
      <c r="K11" s="304"/>
      <c r="L11" s="304"/>
      <c r="M11" s="304"/>
    </row>
    <row r="12" spans="1:16" s="16" customFormat="1" ht="15">
      <c r="A12" s="68" t="s">
        <v>258</v>
      </c>
      <c r="B12" s="390">
        <v>1835128</v>
      </c>
      <c r="C12" s="390">
        <v>0</v>
      </c>
      <c r="D12" s="390">
        <v>0</v>
      </c>
      <c r="E12" s="390">
        <f t="shared" si="0"/>
        <v>1835128</v>
      </c>
      <c r="F12" s="391">
        <v>898243</v>
      </c>
      <c r="G12" s="390">
        <v>0</v>
      </c>
      <c r="H12" s="390">
        <v>0</v>
      </c>
      <c r="I12" s="390">
        <f t="shared" si="1"/>
        <v>898243</v>
      </c>
      <c r="K12" s="304"/>
      <c r="L12" s="305"/>
      <c r="M12" s="304"/>
    </row>
    <row r="13" spans="1:16" ht="15.75" thickBot="1">
      <c r="A13" s="76" t="s">
        <v>35</v>
      </c>
      <c r="B13" s="390">
        <v>5544416</v>
      </c>
      <c r="C13" s="390">
        <v>3770773</v>
      </c>
      <c r="D13" s="390">
        <v>0</v>
      </c>
      <c r="E13" s="390">
        <f t="shared" si="0"/>
        <v>9315189</v>
      </c>
      <c r="F13" s="391">
        <v>5544516</v>
      </c>
      <c r="G13" s="390">
        <v>-3368437</v>
      </c>
      <c r="H13" s="390">
        <v>0</v>
      </c>
      <c r="I13" s="390">
        <f t="shared" si="1"/>
        <v>2176079</v>
      </c>
      <c r="L13" s="305"/>
      <c r="N13" s="16"/>
      <c r="O13" s="16"/>
      <c r="P13" s="16"/>
    </row>
    <row r="14" spans="1:16" ht="15.75" thickTop="1">
      <c r="A14" s="124" t="s">
        <v>11</v>
      </c>
      <c r="B14" s="383">
        <f t="shared" ref="B14:I14" si="2">SUM(B7:B13)</f>
        <v>46593635</v>
      </c>
      <c r="C14" s="383">
        <f t="shared" si="2"/>
        <v>-13492223</v>
      </c>
      <c r="D14" s="383">
        <f t="shared" si="2"/>
        <v>0</v>
      </c>
      <c r="E14" s="383">
        <f t="shared" si="2"/>
        <v>33101412</v>
      </c>
      <c r="F14" s="383">
        <f t="shared" si="2"/>
        <v>45656850</v>
      </c>
      <c r="G14" s="383">
        <f t="shared" si="2"/>
        <v>-20096500</v>
      </c>
      <c r="H14" s="383">
        <f t="shared" si="2"/>
        <v>0</v>
      </c>
      <c r="I14" s="383">
        <f t="shared" si="2"/>
        <v>25560350</v>
      </c>
      <c r="L14" s="305"/>
      <c r="N14" s="16"/>
      <c r="O14" s="16"/>
      <c r="P14" s="16"/>
    </row>
    <row r="15" spans="1:16" ht="15">
      <c r="A15" s="6"/>
      <c r="L15" s="305"/>
      <c r="N15" s="16"/>
      <c r="O15" s="16"/>
      <c r="P15" s="16"/>
    </row>
    <row r="16" spans="1:16" ht="15">
      <c r="A16" s="2" t="s">
        <v>672</v>
      </c>
      <c r="B16" s="4"/>
      <c r="C16" s="7"/>
      <c r="D16" s="7"/>
      <c r="E16" s="7"/>
      <c r="F16" s="7"/>
      <c r="G16" s="7"/>
      <c r="H16" s="7"/>
      <c r="I16" s="7"/>
    </row>
    <row r="17" spans="1:13" s="16" customFormat="1">
      <c r="A17" s="64"/>
      <c r="B17" s="73"/>
      <c r="K17" s="304"/>
      <c r="L17" s="304"/>
      <c r="M17" s="304"/>
    </row>
    <row r="18" spans="1:13" s="16" customFormat="1">
      <c r="A18" s="2" t="s">
        <v>673</v>
      </c>
      <c r="B18" s="73"/>
      <c r="K18" s="304"/>
      <c r="L18" s="304"/>
      <c r="M18" s="304"/>
    </row>
    <row r="19" spans="1:13" s="16" customFormat="1">
      <c r="A19" s="64"/>
      <c r="B19" s="73"/>
      <c r="K19" s="304"/>
      <c r="L19" s="304"/>
      <c r="M19" s="304"/>
    </row>
    <row r="20" spans="1:13" ht="39.75" customHeight="1">
      <c r="A20" s="465" t="s">
        <v>18</v>
      </c>
      <c r="B20" s="204" t="s">
        <v>357</v>
      </c>
      <c r="C20" s="204" t="s">
        <v>249</v>
      </c>
      <c r="D20" s="16"/>
      <c r="E20" s="16"/>
      <c r="F20" s="16"/>
      <c r="G20" s="16"/>
    </row>
    <row r="21" spans="1:13" ht="15">
      <c r="A21" s="466"/>
      <c r="B21" s="147" t="s">
        <v>538</v>
      </c>
      <c r="C21" s="147" t="s">
        <v>538</v>
      </c>
      <c r="D21" s="16"/>
      <c r="E21" s="16"/>
      <c r="F21" s="16"/>
      <c r="G21" s="16"/>
    </row>
    <row r="22" spans="1:13" s="16" customFormat="1" ht="28.5">
      <c r="A22" s="21" t="s">
        <v>515</v>
      </c>
      <c r="B22" s="14">
        <v>181145</v>
      </c>
      <c r="C22" s="14">
        <v>118090</v>
      </c>
      <c r="K22" s="304"/>
      <c r="L22" s="304"/>
      <c r="M22" s="304"/>
    </row>
    <row r="23" spans="1:13" s="16" customFormat="1" ht="15" thickBot="1">
      <c r="A23" s="74" t="s">
        <v>722</v>
      </c>
      <c r="B23" s="33">
        <v>1653983</v>
      </c>
      <c r="C23" s="33">
        <v>780153</v>
      </c>
      <c r="K23" s="304"/>
      <c r="L23" s="304"/>
      <c r="M23" s="304"/>
    </row>
    <row r="24" spans="1:13" s="16" customFormat="1" ht="15.75" thickTop="1">
      <c r="A24" s="227" t="s">
        <v>11</v>
      </c>
      <c r="B24" s="121">
        <f t="shared" ref="B24:C24" si="3">SUM(B22:B23)</f>
        <v>1835128</v>
      </c>
      <c r="C24" s="121">
        <f t="shared" si="3"/>
        <v>898243</v>
      </c>
      <c r="K24" s="304"/>
      <c r="L24" s="304"/>
      <c r="M24" s="304"/>
    </row>
    <row r="25" spans="1:13" s="16" customFormat="1">
      <c r="A25" s="70"/>
      <c r="B25" s="46"/>
      <c r="C25" s="86"/>
      <c r="D25" s="46"/>
      <c r="E25" s="46"/>
      <c r="F25" s="46"/>
      <c r="G25" s="46"/>
      <c r="K25" s="304"/>
      <c r="L25" s="304"/>
      <c r="M25" s="304"/>
    </row>
    <row r="26" spans="1:13" s="16" customFormat="1">
      <c r="A26" s="2" t="s">
        <v>516</v>
      </c>
      <c r="B26" s="46"/>
      <c r="C26" s="86"/>
      <c r="D26" s="46"/>
      <c r="E26" s="46"/>
      <c r="F26" s="46"/>
      <c r="G26" s="46"/>
      <c r="K26" s="304"/>
      <c r="L26" s="304"/>
      <c r="M26" s="304"/>
    </row>
    <row r="27" spans="1:13" s="16" customFormat="1">
      <c r="A27" s="2"/>
      <c r="B27" s="46"/>
      <c r="C27" s="86"/>
      <c r="D27" s="46"/>
      <c r="E27" s="8"/>
      <c r="F27" s="8"/>
      <c r="G27" s="8"/>
      <c r="H27" s="8"/>
      <c r="I27" s="8"/>
      <c r="K27" s="304"/>
      <c r="L27" s="304"/>
      <c r="M27" s="304"/>
    </row>
    <row r="28" spans="1:13" ht="45">
      <c r="A28" s="147" t="s">
        <v>5</v>
      </c>
      <c r="B28" s="147" t="s">
        <v>217</v>
      </c>
      <c r="C28" s="147" t="s">
        <v>159</v>
      </c>
      <c r="D28" s="147" t="s">
        <v>520</v>
      </c>
      <c r="E28" s="8"/>
    </row>
    <row r="29" spans="1:13">
      <c r="A29" s="87">
        <v>1</v>
      </c>
      <c r="B29" s="14"/>
      <c r="C29" s="188" t="s">
        <v>839</v>
      </c>
      <c r="D29" s="14">
        <v>1653983</v>
      </c>
      <c r="E29" s="8"/>
    </row>
    <row r="30" spans="1:13">
      <c r="A30" s="87">
        <v>10</v>
      </c>
      <c r="B30" s="188"/>
      <c r="C30" s="188"/>
      <c r="D30" s="188"/>
      <c r="E30" s="8"/>
    </row>
    <row r="31" spans="1:13">
      <c r="A31" s="87" t="s">
        <v>517</v>
      </c>
      <c r="B31" s="486"/>
      <c r="C31" s="487"/>
      <c r="D31" s="14"/>
      <c r="E31" s="8"/>
    </row>
    <row r="32" spans="1:13" ht="15">
      <c r="A32" s="229" t="s">
        <v>11</v>
      </c>
      <c r="B32" s="488"/>
      <c r="C32" s="489"/>
      <c r="D32" s="228">
        <f>SUM(D29:D31)</f>
        <v>1653983</v>
      </c>
      <c r="E32" s="8"/>
    </row>
    <row r="33" spans="1:6" ht="15">
      <c r="A33" s="230"/>
      <c r="B33" s="231"/>
      <c r="C33" s="231"/>
      <c r="D33" s="231"/>
      <c r="E33" s="8"/>
    </row>
    <row r="34" spans="1:6" ht="15">
      <c r="A34" s="484" t="s">
        <v>674</v>
      </c>
      <c r="B34" s="485"/>
      <c r="C34" s="231"/>
      <c r="D34" s="231"/>
      <c r="E34" s="8"/>
    </row>
    <row r="35" spans="1:6" ht="15">
      <c r="A35" s="481">
        <v>1</v>
      </c>
      <c r="B35" s="483"/>
      <c r="C35" s="231"/>
      <c r="D35" s="231"/>
      <c r="E35" s="8"/>
    </row>
    <row r="36" spans="1:6" ht="15">
      <c r="A36" s="233"/>
      <c r="B36" s="233"/>
      <c r="C36" s="231"/>
      <c r="D36" s="231"/>
      <c r="E36" s="8"/>
    </row>
    <row r="37" spans="1:6">
      <c r="A37" s="490" t="s">
        <v>518</v>
      </c>
      <c r="B37" s="490"/>
      <c r="C37" s="231"/>
      <c r="D37" s="231"/>
      <c r="E37" s="8"/>
    </row>
    <row r="38" spans="1:6" ht="15">
      <c r="A38" s="233"/>
      <c r="B38" s="233"/>
      <c r="C38" s="231"/>
      <c r="D38" s="231"/>
      <c r="E38" s="8"/>
    </row>
    <row r="39" spans="1:6" ht="26.45" customHeight="1">
      <c r="A39" s="282" t="s">
        <v>5</v>
      </c>
      <c r="B39" s="282" t="s">
        <v>367</v>
      </c>
      <c r="C39" s="280" t="s">
        <v>519</v>
      </c>
      <c r="D39" s="280" t="s">
        <v>675</v>
      </c>
      <c r="E39" s="491" t="s">
        <v>520</v>
      </c>
      <c r="F39" s="491"/>
    </row>
    <row r="40" spans="1:6" ht="28.5">
      <c r="A40" s="234">
        <v>1</v>
      </c>
      <c r="B40" s="232">
        <v>1450303</v>
      </c>
      <c r="C40" s="198" t="s">
        <v>847</v>
      </c>
      <c r="D40" s="198" t="s">
        <v>840</v>
      </c>
      <c r="E40" s="386">
        <v>9012</v>
      </c>
      <c r="F40" s="387"/>
    </row>
    <row r="41" spans="1:6" ht="28.5">
      <c r="A41" s="234">
        <v>2</v>
      </c>
      <c r="B41" s="232">
        <v>1450304</v>
      </c>
      <c r="C41" s="198" t="s">
        <v>841</v>
      </c>
      <c r="D41" s="198" t="s">
        <v>840</v>
      </c>
      <c r="E41" s="384">
        <v>2301</v>
      </c>
      <c r="F41" s="385"/>
    </row>
    <row r="42" spans="1:6" ht="28.5">
      <c r="A42" s="234">
        <v>3</v>
      </c>
      <c r="B42" s="232">
        <v>1450401</v>
      </c>
      <c r="C42" s="198" t="s">
        <v>842</v>
      </c>
      <c r="D42" s="198" t="s">
        <v>843</v>
      </c>
      <c r="E42" s="384">
        <v>1724</v>
      </c>
      <c r="F42" s="385"/>
    </row>
    <row r="43" spans="1:6" ht="28.5">
      <c r="A43" s="234">
        <v>4</v>
      </c>
      <c r="B43" s="232">
        <v>1450401</v>
      </c>
      <c r="C43" s="198" t="s">
        <v>842</v>
      </c>
      <c r="D43" s="198" t="s">
        <v>843</v>
      </c>
      <c r="E43" s="384">
        <v>1879</v>
      </c>
      <c r="F43" s="385"/>
    </row>
    <row r="44" spans="1:6" ht="15">
      <c r="A44" s="234">
        <v>5</v>
      </c>
      <c r="B44" s="232">
        <v>1450402</v>
      </c>
      <c r="C44" s="198" t="s">
        <v>844</v>
      </c>
      <c r="D44" s="198" t="s">
        <v>845</v>
      </c>
      <c r="E44" s="384">
        <v>2756</v>
      </c>
      <c r="F44" s="385"/>
    </row>
    <row r="45" spans="1:6" ht="15">
      <c r="A45" s="234">
        <v>6</v>
      </c>
      <c r="B45" s="232">
        <v>1450402</v>
      </c>
      <c r="C45" s="198" t="s">
        <v>844</v>
      </c>
      <c r="D45" s="198" t="s">
        <v>845</v>
      </c>
      <c r="E45" s="384">
        <v>3694</v>
      </c>
      <c r="F45" s="385"/>
    </row>
    <row r="46" spans="1:6" ht="15">
      <c r="A46" s="234">
        <v>7</v>
      </c>
      <c r="B46" s="232">
        <v>1450402</v>
      </c>
      <c r="C46" s="198" t="s">
        <v>844</v>
      </c>
      <c r="D46" s="198" t="s">
        <v>845</v>
      </c>
      <c r="E46" s="384">
        <v>3418</v>
      </c>
      <c r="F46" s="385"/>
    </row>
    <row r="47" spans="1:6" ht="28.5">
      <c r="A47" s="234">
        <v>8</v>
      </c>
      <c r="B47" s="232">
        <v>1450404</v>
      </c>
      <c r="C47" s="198" t="s">
        <v>846</v>
      </c>
      <c r="D47" s="198" t="s">
        <v>840</v>
      </c>
      <c r="E47" s="384">
        <v>4322</v>
      </c>
      <c r="F47" s="385"/>
    </row>
    <row r="48" spans="1:6" ht="28.5">
      <c r="A48" s="234">
        <v>9</v>
      </c>
      <c r="B48" s="232">
        <v>1450404</v>
      </c>
      <c r="C48" s="198" t="s">
        <v>846</v>
      </c>
      <c r="D48" s="198" t="s">
        <v>840</v>
      </c>
      <c r="E48" s="384">
        <v>4539</v>
      </c>
      <c r="F48" s="385"/>
    </row>
    <row r="49" spans="1:13" ht="28.5">
      <c r="A49" s="234">
        <v>10</v>
      </c>
      <c r="B49" s="232">
        <v>1450404</v>
      </c>
      <c r="C49" s="198" t="s">
        <v>846</v>
      </c>
      <c r="D49" s="198" t="s">
        <v>840</v>
      </c>
      <c r="E49" s="386">
        <v>3857</v>
      </c>
      <c r="F49" s="387"/>
    </row>
    <row r="50" spans="1:13" ht="15">
      <c r="A50" s="234" t="s">
        <v>521</v>
      </c>
      <c r="B50" s="481"/>
      <c r="C50" s="482"/>
      <c r="D50" s="483"/>
      <c r="E50" s="386">
        <v>143643</v>
      </c>
      <c r="F50" s="388"/>
    </row>
    <row r="51" spans="1:13" ht="15">
      <c r="A51" s="229" t="s">
        <v>418</v>
      </c>
      <c r="B51" s="235"/>
      <c r="C51" s="235"/>
      <c r="D51" s="228"/>
      <c r="E51" s="389">
        <f>SUM(E40:E50)</f>
        <v>181145</v>
      </c>
      <c r="F51" s="228"/>
      <c r="H51" s="131"/>
    </row>
    <row r="52" spans="1:13" ht="15">
      <c r="A52" s="230"/>
      <c r="B52" s="231"/>
      <c r="C52" s="231"/>
      <c r="D52" s="231"/>
      <c r="E52" s="8"/>
      <c r="H52" s="131"/>
    </row>
    <row r="53" spans="1:13" ht="15">
      <c r="A53" s="484" t="s">
        <v>676</v>
      </c>
      <c r="B53" s="485"/>
      <c r="C53" s="231"/>
      <c r="D53" s="231"/>
      <c r="E53" s="8"/>
      <c r="H53" s="131"/>
    </row>
    <row r="54" spans="1:13" ht="15">
      <c r="A54" s="481">
        <v>79</v>
      </c>
      <c r="B54" s="483"/>
      <c r="C54" s="231"/>
      <c r="D54" s="231"/>
      <c r="E54" s="8"/>
      <c r="H54" s="131"/>
    </row>
    <row r="55" spans="1:13">
      <c r="A55" s="6"/>
      <c r="E55" s="8"/>
    </row>
    <row r="56" spans="1:13" ht="15">
      <c r="A56" s="2" t="s">
        <v>179</v>
      </c>
      <c r="B56" s="4"/>
      <c r="C56" s="7"/>
      <c r="D56" s="7"/>
      <c r="E56" s="7"/>
      <c r="F56" s="7"/>
      <c r="G56" s="7"/>
      <c r="H56" s="7"/>
    </row>
    <row r="57" spans="1:13">
      <c r="A57" s="24"/>
      <c r="B57" s="34"/>
      <c r="C57" s="34"/>
      <c r="D57" s="34"/>
      <c r="E57" s="34"/>
      <c r="F57" s="34"/>
      <c r="G57" s="34"/>
      <c r="H57" s="34"/>
    </row>
    <row r="58" spans="1:13" ht="15">
      <c r="A58" s="440" t="s">
        <v>18</v>
      </c>
      <c r="B58" s="440" t="s">
        <v>357</v>
      </c>
      <c r="C58" s="440"/>
      <c r="D58" s="440"/>
      <c r="E58" s="440"/>
      <c r="F58" s="440" t="s">
        <v>249</v>
      </c>
      <c r="G58" s="440"/>
      <c r="H58" s="440"/>
      <c r="I58" s="440"/>
    </row>
    <row r="59" spans="1:13" ht="30">
      <c r="A59" s="440"/>
      <c r="B59" s="147" t="s">
        <v>30</v>
      </c>
      <c r="C59" s="147" t="s">
        <v>56</v>
      </c>
      <c r="D59" s="147" t="s">
        <v>50</v>
      </c>
      <c r="E59" s="147" t="s">
        <v>51</v>
      </c>
      <c r="F59" s="147" t="s">
        <v>30</v>
      </c>
      <c r="G59" s="147" t="s">
        <v>56</v>
      </c>
      <c r="H59" s="147" t="s">
        <v>50</v>
      </c>
      <c r="I59" s="147" t="s">
        <v>51</v>
      </c>
    </row>
    <row r="60" spans="1:13" s="16" customFormat="1">
      <c r="A60" s="21" t="s">
        <v>522</v>
      </c>
      <c r="B60" s="159">
        <v>271488</v>
      </c>
      <c r="C60" s="159">
        <v>-205602</v>
      </c>
      <c r="D60" s="159">
        <v>0</v>
      </c>
      <c r="E60" s="159">
        <f>+B60+C60+D60</f>
        <v>65886</v>
      </c>
      <c r="F60" s="159">
        <v>271488</v>
      </c>
      <c r="G60" s="159">
        <v>-182811</v>
      </c>
      <c r="H60" s="159">
        <v>0</v>
      </c>
      <c r="I60" s="159">
        <f>SUM(F60:H60)</f>
        <v>88677</v>
      </c>
      <c r="K60" s="304"/>
      <c r="L60" s="304"/>
      <c r="M60" s="304"/>
    </row>
    <row r="61" spans="1:13" s="16" customFormat="1" ht="28.5">
      <c r="A61" s="21" t="s">
        <v>526</v>
      </c>
      <c r="B61" s="159">
        <v>5027973</v>
      </c>
      <c r="C61" s="159">
        <v>-3396350</v>
      </c>
      <c r="D61" s="159">
        <v>0</v>
      </c>
      <c r="E61" s="188">
        <f t="shared" ref="E61:E66" si="4">+B61+C61+D61</f>
        <v>1631623</v>
      </c>
      <c r="F61" s="159">
        <v>5027973</v>
      </c>
      <c r="G61" s="159">
        <v>-3042131</v>
      </c>
      <c r="H61" s="159">
        <v>0</v>
      </c>
      <c r="I61" s="188">
        <f t="shared" ref="I61:I66" si="5">SUM(F61:H61)</f>
        <v>1985842</v>
      </c>
      <c r="K61" s="304"/>
      <c r="L61" s="304"/>
      <c r="M61" s="304"/>
    </row>
    <row r="62" spans="1:13" s="16" customFormat="1">
      <c r="A62" s="21" t="s">
        <v>523</v>
      </c>
      <c r="B62" s="188">
        <v>1000</v>
      </c>
      <c r="C62" s="188">
        <v>-840</v>
      </c>
      <c r="D62" s="188">
        <v>0</v>
      </c>
      <c r="E62" s="188">
        <f t="shared" si="4"/>
        <v>160</v>
      </c>
      <c r="F62" s="188">
        <v>1000</v>
      </c>
      <c r="G62" s="188">
        <v>-760</v>
      </c>
      <c r="H62" s="188">
        <v>0</v>
      </c>
      <c r="I62" s="188">
        <f t="shared" si="5"/>
        <v>240</v>
      </c>
      <c r="K62" s="304"/>
      <c r="L62" s="304"/>
      <c r="M62" s="304"/>
    </row>
    <row r="63" spans="1:13" s="16" customFormat="1" ht="28.5">
      <c r="A63" s="21" t="s">
        <v>527</v>
      </c>
      <c r="B63" s="159">
        <f>194039+5329</f>
        <v>199368</v>
      </c>
      <c r="C63" s="159">
        <f>-135687-3171</f>
        <v>-138858</v>
      </c>
      <c r="D63" s="159">
        <v>0</v>
      </c>
      <c r="E63" s="188">
        <f t="shared" si="4"/>
        <v>60510</v>
      </c>
      <c r="F63" s="159">
        <v>199368</v>
      </c>
      <c r="G63" s="159">
        <v>-116907</v>
      </c>
      <c r="H63" s="159">
        <v>0</v>
      </c>
      <c r="I63" s="188">
        <f t="shared" si="5"/>
        <v>82461</v>
      </c>
      <c r="K63" s="304"/>
      <c r="L63" s="304"/>
      <c r="M63" s="304"/>
    </row>
    <row r="64" spans="1:13" s="16" customFormat="1">
      <c r="A64" s="21" t="s">
        <v>524</v>
      </c>
      <c r="B64" s="159">
        <v>38944</v>
      </c>
      <c r="C64" s="159">
        <v>-29124</v>
      </c>
      <c r="D64" s="159">
        <v>0</v>
      </c>
      <c r="E64" s="188">
        <f t="shared" si="4"/>
        <v>9820</v>
      </c>
      <c r="F64" s="159">
        <v>38944</v>
      </c>
      <c r="G64" s="159">
        <v>-25828</v>
      </c>
      <c r="H64" s="159">
        <v>0</v>
      </c>
      <c r="I64" s="188">
        <f t="shared" si="5"/>
        <v>13116</v>
      </c>
      <c r="K64" s="304"/>
      <c r="L64" s="304"/>
      <c r="M64" s="304"/>
    </row>
    <row r="65" spans="1:13" s="16" customFormat="1" ht="28.5">
      <c r="A65" s="21" t="s">
        <v>525</v>
      </c>
      <c r="B65" s="159">
        <v>0</v>
      </c>
      <c r="C65" s="159">
        <v>0</v>
      </c>
      <c r="D65" s="159">
        <v>0</v>
      </c>
      <c r="E65" s="188">
        <f t="shared" si="4"/>
        <v>0</v>
      </c>
      <c r="F65" s="159">
        <v>0</v>
      </c>
      <c r="G65" s="159">
        <v>0</v>
      </c>
      <c r="H65" s="159">
        <v>0</v>
      </c>
      <c r="I65" s="188">
        <f t="shared" si="5"/>
        <v>0</v>
      </c>
      <c r="K65" s="304"/>
      <c r="L65" s="304"/>
      <c r="M65" s="304"/>
    </row>
    <row r="66" spans="1:13" ht="29.25" thickBot="1">
      <c r="A66" s="167" t="s">
        <v>723</v>
      </c>
      <c r="B66" s="33">
        <v>5743</v>
      </c>
      <c r="C66" s="33">
        <v>0</v>
      </c>
      <c r="D66" s="33">
        <v>0</v>
      </c>
      <c r="E66" s="188">
        <f t="shared" si="4"/>
        <v>5743</v>
      </c>
      <c r="F66" s="33">
        <v>5743</v>
      </c>
      <c r="G66" s="33">
        <v>0</v>
      </c>
      <c r="H66" s="33">
        <v>0</v>
      </c>
      <c r="I66" s="188">
        <f t="shared" si="5"/>
        <v>5743</v>
      </c>
    </row>
    <row r="67" spans="1:13" ht="15.75" thickTop="1">
      <c r="A67" s="180" t="s">
        <v>11</v>
      </c>
      <c r="B67" s="121">
        <f t="shared" ref="B67:E67" si="6">SUM(B60:B66)</f>
        <v>5544516</v>
      </c>
      <c r="C67" s="121">
        <f t="shared" si="6"/>
        <v>-3770774</v>
      </c>
      <c r="D67" s="121">
        <f t="shared" si="6"/>
        <v>0</v>
      </c>
      <c r="E67" s="121">
        <f t="shared" si="6"/>
        <v>1773742</v>
      </c>
      <c r="F67" s="121">
        <f t="shared" ref="F67:I67" si="7">SUM(F60:F66)</f>
        <v>5544516</v>
      </c>
      <c r="G67" s="121">
        <f t="shared" si="7"/>
        <v>-3368437</v>
      </c>
      <c r="H67" s="121">
        <f t="shared" si="7"/>
        <v>0</v>
      </c>
      <c r="I67" s="121">
        <f t="shared" si="7"/>
        <v>2176079</v>
      </c>
    </row>
    <row r="68" spans="1:13" ht="15">
      <c r="A68" s="88"/>
      <c r="B68" s="46"/>
      <c r="C68" s="46"/>
      <c r="D68" s="46"/>
      <c r="E68" s="46"/>
      <c r="F68" s="46"/>
      <c r="G68" s="46"/>
      <c r="H68" s="46"/>
      <c r="I68" s="46"/>
    </row>
    <row r="69" spans="1:13" ht="15">
      <c r="A69" s="2" t="s">
        <v>180</v>
      </c>
      <c r="B69" s="7"/>
      <c r="C69" s="7"/>
      <c r="D69" s="7"/>
      <c r="E69" s="7"/>
      <c r="F69" s="7"/>
      <c r="G69" s="7"/>
      <c r="H69" s="7"/>
      <c r="I69" s="7"/>
    </row>
    <row r="70" spans="1:13">
      <c r="A70" s="6"/>
    </row>
    <row r="71" spans="1:13" ht="45">
      <c r="A71" s="147" t="s">
        <v>18</v>
      </c>
      <c r="B71" s="147" t="s">
        <v>0</v>
      </c>
      <c r="C71" s="147" t="s">
        <v>31</v>
      </c>
      <c r="D71" s="147" t="s">
        <v>32</v>
      </c>
      <c r="E71" s="147" t="s">
        <v>33</v>
      </c>
      <c r="F71" s="147" t="s">
        <v>34</v>
      </c>
      <c r="G71" s="147" t="s">
        <v>100</v>
      </c>
      <c r="H71" s="147" t="s">
        <v>35</v>
      </c>
      <c r="I71" s="147" t="s">
        <v>3</v>
      </c>
      <c r="K71" s="307"/>
    </row>
    <row r="72" spans="1:13" ht="15" customHeight="1">
      <c r="A72" s="137" t="s">
        <v>528</v>
      </c>
      <c r="B72" s="14">
        <v>2456275</v>
      </c>
      <c r="C72" s="14">
        <v>36757816</v>
      </c>
      <c r="D72" s="14"/>
      <c r="E72" s="14"/>
      <c r="F72" s="14"/>
      <c r="G72" s="14">
        <v>898243</v>
      </c>
      <c r="H72" s="14">
        <v>5544516</v>
      </c>
      <c r="I72" s="14">
        <f>SUM(B72:H72)</f>
        <v>45656850</v>
      </c>
    </row>
    <row r="73" spans="1:13">
      <c r="A73" s="25" t="s">
        <v>36</v>
      </c>
      <c r="B73" s="14"/>
      <c r="C73" s="14"/>
      <c r="D73" s="14"/>
      <c r="E73" s="14"/>
      <c r="F73" s="14"/>
      <c r="G73" s="14">
        <v>936885</v>
      </c>
      <c r="H73" s="14"/>
      <c r="I73" s="188">
        <f t="shared" ref="I73:I80" si="8">SUM(B73:H73)</f>
        <v>936885</v>
      </c>
      <c r="K73" s="307"/>
    </row>
    <row r="74" spans="1:13">
      <c r="A74" s="25" t="s">
        <v>530</v>
      </c>
      <c r="B74" s="14"/>
      <c r="C74" s="14"/>
      <c r="D74" s="14"/>
      <c r="E74" s="14"/>
      <c r="F74" s="14"/>
      <c r="G74" s="14"/>
      <c r="H74" s="14"/>
      <c r="I74" s="188">
        <f t="shared" si="8"/>
        <v>0</v>
      </c>
    </row>
    <row r="75" spans="1:13">
      <c r="A75" s="25" t="s">
        <v>38</v>
      </c>
      <c r="B75" s="14"/>
      <c r="C75" s="14"/>
      <c r="D75" s="14"/>
      <c r="E75" s="14"/>
      <c r="F75" s="14"/>
      <c r="G75" s="14"/>
      <c r="H75" s="14"/>
      <c r="I75" s="188">
        <f t="shared" si="8"/>
        <v>0</v>
      </c>
    </row>
    <row r="76" spans="1:13" ht="15" thickBot="1">
      <c r="A76" s="54" t="s">
        <v>39</v>
      </c>
      <c r="B76" s="33"/>
      <c r="C76" s="33"/>
      <c r="D76" s="33"/>
      <c r="E76" s="33"/>
      <c r="F76" s="33"/>
      <c r="G76" s="33"/>
      <c r="H76" s="33"/>
      <c r="I76" s="188">
        <f t="shared" si="8"/>
        <v>0</v>
      </c>
    </row>
    <row r="77" spans="1:13" ht="15.75" thickTop="1">
      <c r="A77" s="124" t="s">
        <v>529</v>
      </c>
      <c r="B77" s="121">
        <f>SUM(B72:B76)</f>
        <v>2456275</v>
      </c>
      <c r="C77" s="121">
        <f t="shared" ref="C77:I77" si="9">SUM(C72:C76)</f>
        <v>36757816</v>
      </c>
      <c r="D77" s="121">
        <f t="shared" si="9"/>
        <v>0</v>
      </c>
      <c r="E77" s="121">
        <f t="shared" si="9"/>
        <v>0</v>
      </c>
      <c r="F77" s="121">
        <f t="shared" si="9"/>
        <v>0</v>
      </c>
      <c r="G77" s="121">
        <f t="shared" si="9"/>
        <v>1835128</v>
      </c>
      <c r="H77" s="121">
        <f t="shared" si="9"/>
        <v>5544516</v>
      </c>
      <c r="I77" s="121">
        <f t="shared" si="9"/>
        <v>46593735</v>
      </c>
    </row>
    <row r="78" spans="1:13" ht="28.5">
      <c r="A78" s="56" t="s">
        <v>531</v>
      </c>
      <c r="B78" s="12"/>
      <c r="C78" s="12">
        <v>16728063</v>
      </c>
      <c r="D78" s="12"/>
      <c r="E78" s="12"/>
      <c r="F78" s="12"/>
      <c r="G78" s="12"/>
      <c r="H78" s="12">
        <v>3368437</v>
      </c>
      <c r="I78" s="188">
        <f t="shared" si="8"/>
        <v>20096500</v>
      </c>
    </row>
    <row r="79" spans="1:13">
      <c r="A79" s="31" t="s">
        <v>532</v>
      </c>
      <c r="B79" s="12"/>
      <c r="C79" s="12">
        <v>534932</v>
      </c>
      <c r="D79" s="12"/>
      <c r="E79" s="12"/>
      <c r="F79" s="12"/>
      <c r="G79" s="12"/>
      <c r="H79" s="12">
        <v>402336</v>
      </c>
      <c r="I79" s="188">
        <f t="shared" si="8"/>
        <v>937268</v>
      </c>
    </row>
    <row r="80" spans="1:13" ht="15" thickBot="1">
      <c r="A80" s="63" t="s">
        <v>38</v>
      </c>
      <c r="B80" s="33"/>
      <c r="C80" s="33"/>
      <c r="D80" s="33"/>
      <c r="E80" s="33"/>
      <c r="F80" s="33"/>
      <c r="G80" s="33"/>
      <c r="H80" s="33"/>
      <c r="I80" s="188">
        <f t="shared" si="8"/>
        <v>0</v>
      </c>
    </row>
    <row r="81" spans="1:11" ht="15.75" thickTop="1">
      <c r="A81" s="124" t="s">
        <v>268</v>
      </c>
      <c r="B81" s="121">
        <f>SUM(B78:B80)</f>
        <v>0</v>
      </c>
      <c r="C81" s="121">
        <f t="shared" ref="C81:I81" si="10">SUM(C78:C80)</f>
        <v>17262995</v>
      </c>
      <c r="D81" s="121">
        <f t="shared" si="10"/>
        <v>0</v>
      </c>
      <c r="E81" s="121">
        <f t="shared" si="10"/>
        <v>0</v>
      </c>
      <c r="F81" s="121">
        <f t="shared" si="10"/>
        <v>0</v>
      </c>
      <c r="G81" s="121">
        <f t="shared" si="10"/>
        <v>0</v>
      </c>
      <c r="H81" s="121">
        <f t="shared" si="10"/>
        <v>3770773</v>
      </c>
      <c r="I81" s="121">
        <f t="shared" si="10"/>
        <v>21033768</v>
      </c>
    </row>
    <row r="82" spans="1:11" ht="31.5" customHeight="1">
      <c r="A82" s="56" t="s">
        <v>533</v>
      </c>
      <c r="B82" s="12"/>
      <c r="C82" s="12"/>
      <c r="D82" s="12"/>
      <c r="E82" s="12"/>
      <c r="F82" s="12"/>
      <c r="G82" s="12"/>
      <c r="H82" s="12"/>
      <c r="I82" s="12"/>
    </row>
    <row r="83" spans="1:11">
      <c r="A83" s="56" t="s">
        <v>534</v>
      </c>
      <c r="B83" s="14"/>
      <c r="C83" s="14"/>
      <c r="D83" s="14"/>
      <c r="E83" s="14"/>
      <c r="F83" s="14"/>
      <c r="G83" s="14"/>
      <c r="H83" s="14"/>
      <c r="I83" s="14"/>
    </row>
    <row r="84" spans="1:11" ht="15" thickBot="1">
      <c r="A84" s="63" t="s">
        <v>38</v>
      </c>
      <c r="B84" s="33"/>
      <c r="C84" s="33"/>
      <c r="D84" s="33"/>
      <c r="E84" s="33"/>
      <c r="F84" s="33"/>
      <c r="G84" s="33"/>
      <c r="H84" s="33"/>
      <c r="I84" s="33"/>
    </row>
    <row r="85" spans="1:11" ht="16.5" thickTop="1" thickBot="1">
      <c r="A85" s="236" t="s">
        <v>267</v>
      </c>
      <c r="B85" s="237"/>
      <c r="C85" s="237"/>
      <c r="D85" s="237"/>
      <c r="E85" s="237"/>
      <c r="F85" s="237"/>
      <c r="G85" s="237"/>
      <c r="H85" s="237"/>
      <c r="I85" s="237"/>
    </row>
    <row r="86" spans="1:11" ht="15.75" thickTop="1">
      <c r="A86" s="124" t="s">
        <v>535</v>
      </c>
      <c r="B86" s="121">
        <f>+B77-B81-B85</f>
        <v>2456275</v>
      </c>
      <c r="C86" s="121">
        <f t="shared" ref="C86:I86" si="11">+C77-C81-C85</f>
        <v>19494821</v>
      </c>
      <c r="D86" s="121">
        <f t="shared" si="11"/>
        <v>0</v>
      </c>
      <c r="E86" s="121">
        <f t="shared" si="11"/>
        <v>0</v>
      </c>
      <c r="F86" s="121">
        <f t="shared" si="11"/>
        <v>0</v>
      </c>
      <c r="G86" s="121">
        <f t="shared" si="11"/>
        <v>1835128</v>
      </c>
      <c r="H86" s="121">
        <f t="shared" si="11"/>
        <v>1773743</v>
      </c>
      <c r="I86" s="121">
        <f t="shared" si="11"/>
        <v>25559967</v>
      </c>
    </row>
    <row r="87" spans="1:11">
      <c r="A87" s="6"/>
    </row>
    <row r="88" spans="1:11" ht="45">
      <c r="A88" s="147" t="s">
        <v>18</v>
      </c>
      <c r="B88" s="147" t="s">
        <v>0</v>
      </c>
      <c r="C88" s="147" t="s">
        <v>31</v>
      </c>
      <c r="D88" s="147" t="s">
        <v>32</v>
      </c>
      <c r="E88" s="147" t="s">
        <v>33</v>
      </c>
      <c r="F88" s="147" t="s">
        <v>34</v>
      </c>
      <c r="G88" s="147" t="s">
        <v>100</v>
      </c>
      <c r="H88" s="147" t="s">
        <v>35</v>
      </c>
      <c r="I88" s="147" t="s">
        <v>3</v>
      </c>
      <c r="K88" s="307"/>
    </row>
    <row r="89" spans="1:11" ht="15" customHeight="1">
      <c r="A89" s="137" t="s">
        <v>259</v>
      </c>
      <c r="B89" s="14">
        <v>2456275</v>
      </c>
      <c r="C89" s="14">
        <v>36757816</v>
      </c>
      <c r="D89" s="14"/>
      <c r="E89" s="14"/>
      <c r="F89" s="14"/>
      <c r="G89" s="14">
        <v>585368</v>
      </c>
      <c r="H89" s="14">
        <v>5407962</v>
      </c>
      <c r="I89" s="14">
        <f>SUM(B89:H89)</f>
        <v>45207421</v>
      </c>
    </row>
    <row r="90" spans="1:11">
      <c r="A90" s="25" t="s">
        <v>36</v>
      </c>
      <c r="B90" s="14"/>
      <c r="C90" s="14"/>
      <c r="D90" s="14"/>
      <c r="E90" s="14"/>
      <c r="F90" s="14"/>
      <c r="G90" s="14">
        <v>312875</v>
      </c>
      <c r="H90" s="14">
        <v>136554</v>
      </c>
      <c r="I90" s="188">
        <f>SUM(B90:H90)</f>
        <v>449429</v>
      </c>
      <c r="K90" s="307"/>
    </row>
    <row r="91" spans="1:11">
      <c r="A91" s="25" t="s">
        <v>37</v>
      </c>
      <c r="B91" s="14"/>
      <c r="C91" s="14"/>
      <c r="D91" s="14"/>
      <c r="E91" s="14"/>
      <c r="F91" s="14"/>
      <c r="G91" s="14"/>
      <c r="H91" s="14"/>
      <c r="I91" s="188">
        <f>SUM(B91:H91)</f>
        <v>0</v>
      </c>
    </row>
    <row r="92" spans="1:11">
      <c r="A92" s="25" t="s">
        <v>38</v>
      </c>
      <c r="B92" s="14"/>
      <c r="C92" s="14"/>
      <c r="D92" s="14"/>
      <c r="E92" s="14"/>
      <c r="F92" s="14"/>
      <c r="G92" s="14"/>
      <c r="H92" s="14"/>
      <c r="I92" s="188">
        <f>SUM(B92:H92)</f>
        <v>0</v>
      </c>
    </row>
    <row r="93" spans="1:11" ht="15" thickBot="1">
      <c r="A93" s="54" t="s">
        <v>39</v>
      </c>
      <c r="B93" s="33"/>
      <c r="C93" s="33"/>
      <c r="D93" s="33"/>
      <c r="E93" s="33"/>
      <c r="F93" s="33"/>
      <c r="G93" s="33"/>
      <c r="H93" s="33"/>
      <c r="I93" s="188">
        <f>SUM(B93:H93)</f>
        <v>0</v>
      </c>
    </row>
    <row r="94" spans="1:11" ht="15.75" thickTop="1">
      <c r="A94" s="124" t="s">
        <v>260</v>
      </c>
      <c r="B94" s="121">
        <v>2456275</v>
      </c>
      <c r="C94" s="121">
        <f>SUM(C89:C93)</f>
        <v>36757816</v>
      </c>
      <c r="D94" s="121"/>
      <c r="E94" s="121"/>
      <c r="F94" s="121"/>
      <c r="G94" s="121">
        <f>+G89+G90</f>
        <v>898243</v>
      </c>
      <c r="H94" s="121">
        <f>+H89+H90</f>
        <v>5544516</v>
      </c>
      <c r="I94" s="121">
        <f>+I89+I90</f>
        <v>45656850</v>
      </c>
    </row>
    <row r="95" spans="1:11" ht="28.5">
      <c r="A95" s="56" t="s">
        <v>536</v>
      </c>
      <c r="B95" s="12"/>
      <c r="C95" s="12">
        <v>16191793</v>
      </c>
      <c r="D95" s="12"/>
      <c r="E95" s="12"/>
      <c r="F95" s="12"/>
      <c r="G95" s="12"/>
      <c r="H95" s="12">
        <v>2975967</v>
      </c>
      <c r="I95" s="188">
        <f>SUM(B95:H95)</f>
        <v>19167760</v>
      </c>
    </row>
    <row r="96" spans="1:11">
      <c r="A96" s="31" t="s">
        <v>40</v>
      </c>
      <c r="B96" s="12"/>
      <c r="C96" s="12">
        <v>536270</v>
      </c>
      <c r="D96" s="12"/>
      <c r="E96" s="12"/>
      <c r="F96" s="12"/>
      <c r="G96" s="12"/>
      <c r="H96" s="12">
        <v>392470</v>
      </c>
      <c r="I96" s="188">
        <f>SUM(B96:H96)</f>
        <v>928740</v>
      </c>
    </row>
    <row r="97" spans="1:13" ht="15" thickBot="1">
      <c r="A97" s="63" t="s">
        <v>38</v>
      </c>
      <c r="B97" s="33"/>
      <c r="C97" s="33"/>
      <c r="D97" s="33"/>
      <c r="E97" s="33"/>
      <c r="F97" s="33"/>
      <c r="G97" s="33"/>
      <c r="H97" s="33"/>
      <c r="I97" s="188">
        <f>SUM(B97:H97)</f>
        <v>0</v>
      </c>
    </row>
    <row r="98" spans="1:13" ht="15.75" thickTop="1">
      <c r="A98" s="124" t="s">
        <v>268</v>
      </c>
      <c r="B98" s="121"/>
      <c r="C98" s="121">
        <f>SUM(C95:C97)</f>
        <v>16728063</v>
      </c>
      <c r="D98" s="121"/>
      <c r="E98" s="121"/>
      <c r="F98" s="121"/>
      <c r="G98" s="121">
        <f>SUM(G95:G97)</f>
        <v>0</v>
      </c>
      <c r="H98" s="121">
        <f>SUM(H95:H97)</f>
        <v>3368437</v>
      </c>
      <c r="I98" s="121">
        <f>SUM(I95:I97)</f>
        <v>20096500</v>
      </c>
    </row>
    <row r="99" spans="1:13">
      <c r="A99" s="56" t="s">
        <v>339</v>
      </c>
      <c r="B99" s="14"/>
      <c r="C99" s="14"/>
      <c r="D99" s="14"/>
      <c r="E99" s="14"/>
      <c r="F99" s="14"/>
      <c r="G99" s="14"/>
      <c r="H99" s="14"/>
      <c r="I99" s="188">
        <f>SUM(B99:H99)</f>
        <v>0</v>
      </c>
    </row>
    <row r="100" spans="1:13">
      <c r="A100" s="56" t="s">
        <v>41</v>
      </c>
      <c r="B100" s="14"/>
      <c r="C100" s="14"/>
      <c r="D100" s="14"/>
      <c r="E100" s="14"/>
      <c r="F100" s="14"/>
      <c r="G100" s="14"/>
      <c r="H100" s="14"/>
      <c r="I100" s="188">
        <f>SUM(B100:H100)</f>
        <v>0</v>
      </c>
    </row>
    <row r="101" spans="1:13" ht="15" thickBot="1">
      <c r="A101" s="63" t="s">
        <v>38</v>
      </c>
      <c r="B101" s="33"/>
      <c r="C101" s="33"/>
      <c r="D101" s="33"/>
      <c r="E101" s="33"/>
      <c r="F101" s="33"/>
      <c r="G101" s="33"/>
      <c r="H101" s="33"/>
      <c r="I101" s="33"/>
    </row>
    <row r="102" spans="1:13" ht="16.5" thickTop="1" thickBot="1">
      <c r="A102" s="236" t="s">
        <v>267</v>
      </c>
      <c r="B102" s="237"/>
      <c r="C102" s="237"/>
      <c r="D102" s="237"/>
      <c r="E102" s="237"/>
      <c r="F102" s="237"/>
      <c r="G102" s="237"/>
      <c r="H102" s="237"/>
      <c r="I102" s="237"/>
    </row>
    <row r="103" spans="1:13" ht="15.75" thickTop="1">
      <c r="A103" s="124" t="s">
        <v>261</v>
      </c>
      <c r="B103" s="121">
        <v>2456275</v>
      </c>
      <c r="C103" s="121">
        <f>+C94-C98</f>
        <v>20029753</v>
      </c>
      <c r="D103" s="121"/>
      <c r="E103" s="121"/>
      <c r="F103" s="121"/>
      <c r="G103" s="121">
        <f>+G94-G98</f>
        <v>898243</v>
      </c>
      <c r="H103" s="121">
        <f>+H94-H98</f>
        <v>2176079</v>
      </c>
      <c r="I103" s="121">
        <f>+I94-I98</f>
        <v>25560350</v>
      </c>
    </row>
    <row r="104" spans="1:13" ht="15">
      <c r="A104" s="88"/>
      <c r="B104" s="88"/>
      <c r="C104" s="88"/>
      <c r="D104" s="88"/>
      <c r="E104" s="88"/>
      <c r="F104" s="88"/>
      <c r="G104" s="88"/>
      <c r="H104" s="88"/>
      <c r="I104" s="88"/>
    </row>
    <row r="105" spans="1:13" ht="15">
      <c r="A105" s="2" t="s">
        <v>97</v>
      </c>
      <c r="B105" s="238"/>
      <c r="C105" s="75"/>
      <c r="D105" s="7"/>
      <c r="E105" s="7"/>
      <c r="F105" s="7"/>
      <c r="G105" s="7"/>
      <c r="H105" s="7"/>
      <c r="I105" s="7"/>
    </row>
    <row r="106" spans="1:13">
      <c r="A106" s="6"/>
    </row>
    <row r="107" spans="1:13" ht="14.25" customHeight="1">
      <c r="A107" s="440" t="s">
        <v>18</v>
      </c>
      <c r="B107" s="440" t="s">
        <v>357</v>
      </c>
      <c r="C107" s="440"/>
      <c r="D107" s="454" t="s">
        <v>249</v>
      </c>
      <c r="E107" s="456"/>
    </row>
    <row r="108" spans="1:13" ht="15">
      <c r="A108" s="440"/>
      <c r="B108" s="147" t="s">
        <v>42</v>
      </c>
      <c r="C108" s="147" t="s">
        <v>51</v>
      </c>
      <c r="D108" s="203" t="s">
        <v>537</v>
      </c>
      <c r="E108" s="203" t="s">
        <v>538</v>
      </c>
    </row>
    <row r="109" spans="1:13" s="16" customFormat="1">
      <c r="A109" s="68" t="s">
        <v>43</v>
      </c>
      <c r="B109" s="61">
        <v>0</v>
      </c>
      <c r="C109" s="61">
        <v>0</v>
      </c>
      <c r="D109" s="81">
        <v>0</v>
      </c>
      <c r="E109" s="81">
        <v>0</v>
      </c>
      <c r="K109" s="304"/>
      <c r="L109" s="304"/>
      <c r="M109" s="304"/>
    </row>
    <row r="110" spans="1:13" s="16" customFormat="1" ht="28.5">
      <c r="A110" s="68" t="s">
        <v>44</v>
      </c>
      <c r="B110" s="61">
        <v>0</v>
      </c>
      <c r="C110" s="61">
        <v>0</v>
      </c>
      <c r="D110" s="81">
        <v>0</v>
      </c>
      <c r="E110" s="81">
        <v>0</v>
      </c>
      <c r="K110" s="304"/>
      <c r="L110" s="304"/>
      <c r="M110" s="304"/>
    </row>
    <row r="111" spans="1:13" s="16" customFormat="1">
      <c r="A111" s="68" t="s">
        <v>45</v>
      </c>
      <c r="B111" s="61">
        <v>0</v>
      </c>
      <c r="C111" s="61">
        <v>0</v>
      </c>
      <c r="D111" s="81">
        <v>0</v>
      </c>
      <c r="E111" s="81">
        <v>0</v>
      </c>
      <c r="K111" s="304"/>
      <c r="L111" s="304"/>
      <c r="M111" s="304"/>
    </row>
    <row r="112" spans="1:13" s="16" customFormat="1">
      <c r="A112" s="68" t="s">
        <v>677</v>
      </c>
      <c r="B112" s="61">
        <v>0</v>
      </c>
      <c r="C112" s="61">
        <v>0</v>
      </c>
      <c r="D112" s="81">
        <v>0</v>
      </c>
      <c r="E112" s="81">
        <v>0</v>
      </c>
      <c r="K112" s="304"/>
      <c r="L112" s="304"/>
      <c r="M112" s="304"/>
    </row>
    <row r="113" spans="1:13" s="16" customFormat="1" ht="28.5">
      <c r="A113" s="68" t="s">
        <v>340</v>
      </c>
      <c r="B113" s="61">
        <v>0</v>
      </c>
      <c r="C113" s="61">
        <v>0</v>
      </c>
      <c r="D113" s="81">
        <v>0</v>
      </c>
      <c r="E113" s="81">
        <v>0</v>
      </c>
      <c r="K113" s="304"/>
      <c r="L113" s="304"/>
      <c r="M113" s="304"/>
    </row>
    <row r="114" spans="1:13" s="16" customFormat="1" ht="29.25" thickBot="1">
      <c r="A114" s="76" t="s">
        <v>46</v>
      </c>
      <c r="B114" s="61">
        <v>0</v>
      </c>
      <c r="C114" s="61">
        <v>0</v>
      </c>
      <c r="D114" s="81">
        <v>0</v>
      </c>
      <c r="E114" s="81">
        <v>0</v>
      </c>
      <c r="K114" s="304"/>
      <c r="L114" s="304"/>
      <c r="M114" s="304"/>
    </row>
    <row r="115" spans="1:13" ht="15.75" thickTop="1">
      <c r="A115" s="124" t="s">
        <v>11</v>
      </c>
      <c r="B115" s="121"/>
      <c r="C115" s="121"/>
      <c r="D115" s="166"/>
      <c r="E115" s="166"/>
    </row>
    <row r="116" spans="1:13">
      <c r="A116" s="6"/>
    </row>
    <row r="117" spans="1:13" s="16" customFormat="1" ht="33" customHeight="1">
      <c r="A117" s="146" t="s">
        <v>18</v>
      </c>
      <c r="B117" s="147" t="s">
        <v>357</v>
      </c>
      <c r="C117" s="147" t="s">
        <v>539</v>
      </c>
      <c r="F117" s="8"/>
      <c r="K117" s="304"/>
      <c r="L117" s="304"/>
      <c r="M117" s="304"/>
    </row>
    <row r="118" spans="1:13" s="16" customFormat="1" ht="28.5">
      <c r="A118" s="21" t="s">
        <v>139</v>
      </c>
      <c r="B118" s="14">
        <v>0</v>
      </c>
      <c r="C118" s="133">
        <v>0</v>
      </c>
      <c r="K118" s="304"/>
      <c r="L118" s="304"/>
      <c r="M118" s="304"/>
    </row>
    <row r="119" spans="1:13" s="16" customFormat="1">
      <c r="A119" s="43"/>
      <c r="B119" s="46"/>
      <c r="C119" s="90"/>
      <c r="K119" s="304"/>
      <c r="L119" s="304"/>
      <c r="M119" s="304"/>
    </row>
    <row r="120" spans="1:13" s="16" customFormat="1" ht="27.95" customHeight="1">
      <c r="A120" s="437" t="s">
        <v>724</v>
      </c>
      <c r="B120" s="437"/>
      <c r="C120" s="437"/>
      <c r="D120" s="437"/>
      <c r="K120" s="304"/>
      <c r="L120" s="304"/>
      <c r="M120" s="304"/>
    </row>
    <row r="121" spans="1:13" s="16" customFormat="1">
      <c r="A121" s="283"/>
      <c r="B121" s="46"/>
      <c r="C121" s="90"/>
      <c r="K121" s="304"/>
      <c r="L121" s="304"/>
      <c r="M121" s="304"/>
    </row>
    <row r="122" spans="1:13" s="16" customFormat="1" ht="45">
      <c r="A122" s="199" t="s">
        <v>5</v>
      </c>
      <c r="B122" s="218" t="s">
        <v>540</v>
      </c>
      <c r="C122" s="199" t="s">
        <v>541</v>
      </c>
      <c r="D122" s="199" t="s">
        <v>542</v>
      </c>
      <c r="K122" s="304"/>
      <c r="L122" s="304"/>
      <c r="M122" s="304"/>
    </row>
    <row r="123" spans="1:13" s="16" customFormat="1">
      <c r="A123" s="45">
        <v>1</v>
      </c>
      <c r="B123" s="188">
        <v>0</v>
      </c>
      <c r="C123" s="188">
        <v>0</v>
      </c>
      <c r="D123" s="188">
        <v>0</v>
      </c>
      <c r="K123" s="304"/>
      <c r="L123" s="304"/>
      <c r="M123" s="304"/>
    </row>
    <row r="124" spans="1:13" s="16" customFormat="1">
      <c r="A124" s="45">
        <v>10</v>
      </c>
      <c r="B124" s="188">
        <v>0</v>
      </c>
      <c r="C124" s="188">
        <v>0</v>
      </c>
      <c r="D124" s="188">
        <v>0</v>
      </c>
      <c r="K124" s="304"/>
      <c r="L124" s="304"/>
      <c r="M124" s="304"/>
    </row>
    <row r="125" spans="1:13" s="16" customFormat="1">
      <c r="A125" s="45" t="s">
        <v>521</v>
      </c>
      <c r="B125" s="188">
        <v>0</v>
      </c>
      <c r="C125" s="188">
        <v>0</v>
      </c>
      <c r="D125" s="188">
        <v>0</v>
      </c>
      <c r="K125" s="304"/>
      <c r="L125" s="304"/>
      <c r="M125" s="304"/>
    </row>
    <row r="126" spans="1:13" s="90" customFormat="1" ht="15">
      <c r="A126" s="239" t="s">
        <v>11</v>
      </c>
      <c r="B126" s="240"/>
      <c r="C126" s="240"/>
      <c r="D126" s="202"/>
      <c r="K126" s="304"/>
      <c r="L126" s="304"/>
      <c r="M126" s="304"/>
    </row>
    <row r="127" spans="1:13" s="90" customFormat="1">
      <c r="A127" s="43"/>
      <c r="B127" s="89"/>
      <c r="C127" s="89"/>
      <c r="K127" s="304"/>
      <c r="L127" s="304"/>
      <c r="M127" s="304"/>
    </row>
    <row r="128" spans="1:13" ht="15">
      <c r="A128" s="2" t="s">
        <v>262</v>
      </c>
      <c r="B128" s="4"/>
      <c r="C128" s="7"/>
      <c r="D128" s="7"/>
      <c r="E128" s="7"/>
      <c r="F128" s="7"/>
      <c r="G128" s="7"/>
    </row>
    <row r="129" spans="1:14">
      <c r="A129" s="78"/>
    </row>
    <row r="130" spans="1:14">
      <c r="A130" s="16" t="s">
        <v>543</v>
      </c>
      <c r="D130" s="89"/>
    </row>
    <row r="131" spans="1:14">
      <c r="A131" s="5"/>
      <c r="D131" s="89"/>
    </row>
    <row r="132" spans="1:14" ht="43.5" customHeight="1">
      <c r="A132" s="147" t="s">
        <v>47</v>
      </c>
      <c r="B132" s="147" t="s">
        <v>192</v>
      </c>
      <c r="C132" s="147" t="s">
        <v>357</v>
      </c>
      <c r="D132" s="199" t="s">
        <v>544</v>
      </c>
      <c r="E132" s="7"/>
    </row>
    <row r="133" spans="1:14" ht="15">
      <c r="A133" s="102"/>
      <c r="B133" s="373">
        <v>0</v>
      </c>
      <c r="C133" s="373">
        <v>0</v>
      </c>
      <c r="D133" s="373">
        <v>0</v>
      </c>
      <c r="E133" s="7"/>
    </row>
    <row r="134" spans="1:14" ht="15">
      <c r="A134" s="102"/>
      <c r="B134" s="3">
        <v>0</v>
      </c>
      <c r="C134" s="373">
        <v>0</v>
      </c>
      <c r="D134" s="373">
        <v>0</v>
      </c>
      <c r="E134" s="7"/>
    </row>
    <row r="135" spans="1:14">
      <c r="A135" s="26"/>
      <c r="B135" s="27"/>
      <c r="C135" s="27"/>
      <c r="D135" s="27"/>
      <c r="E135" s="27"/>
    </row>
    <row r="136" spans="1:14">
      <c r="A136" s="2" t="s">
        <v>186</v>
      </c>
      <c r="B136" s="34"/>
      <c r="C136" s="34"/>
      <c r="D136" s="34"/>
      <c r="E136" s="34"/>
      <c r="F136" s="34"/>
      <c r="G136" s="34"/>
      <c r="H136" s="34"/>
      <c r="I136" s="34"/>
      <c r="J136" s="34"/>
      <c r="K136" s="308"/>
      <c r="L136" s="308"/>
      <c r="M136" s="308"/>
      <c r="N136" s="34"/>
    </row>
    <row r="138" spans="1:14" ht="75">
      <c r="A138" s="147" t="s">
        <v>47</v>
      </c>
      <c r="B138" s="147" t="s">
        <v>48</v>
      </c>
      <c r="C138" s="147" t="s">
        <v>357</v>
      </c>
      <c r="D138" s="199" t="s">
        <v>539</v>
      </c>
    </row>
    <row r="139" spans="1:14">
      <c r="A139" s="14"/>
      <c r="B139" s="373">
        <v>0</v>
      </c>
      <c r="C139" s="373">
        <v>0</v>
      </c>
      <c r="D139" s="373">
        <v>0</v>
      </c>
    </row>
    <row r="140" spans="1:14">
      <c r="A140" s="111"/>
      <c r="B140" s="373">
        <v>0</v>
      </c>
      <c r="C140" s="373">
        <v>0</v>
      </c>
      <c r="D140" s="373">
        <v>0</v>
      </c>
    </row>
    <row r="142" spans="1:14" s="16" customFormat="1">
      <c r="A142" s="37" t="s">
        <v>341</v>
      </c>
      <c r="K142" s="304"/>
      <c r="L142" s="304"/>
      <c r="M142" s="304"/>
    </row>
    <row r="144" spans="1:14" ht="75">
      <c r="A144" s="147" t="s">
        <v>47</v>
      </c>
      <c r="B144" s="147" t="s">
        <v>48</v>
      </c>
    </row>
    <row r="145" spans="1:4">
      <c r="A145" s="14"/>
      <c r="B145" s="373">
        <v>0</v>
      </c>
    </row>
    <row r="146" spans="1:4">
      <c r="A146" s="111"/>
      <c r="B146" s="373">
        <v>0</v>
      </c>
    </row>
    <row r="147" spans="1:4" ht="15">
      <c r="A147" s="79"/>
      <c r="B147" s="80"/>
    </row>
    <row r="148" spans="1:4">
      <c r="A148" s="2" t="s">
        <v>678</v>
      </c>
    </row>
    <row r="149" spans="1:4">
      <c r="A149" s="66"/>
    </row>
    <row r="150" spans="1:4" ht="14.45" customHeight="1">
      <c r="A150" s="475" t="s">
        <v>848</v>
      </c>
      <c r="B150" s="476"/>
      <c r="C150" s="476"/>
      <c r="D150" s="477"/>
    </row>
    <row r="151" spans="1:4">
      <c r="A151" s="478"/>
      <c r="B151" s="479"/>
      <c r="C151" s="479"/>
      <c r="D151" s="480"/>
    </row>
    <row r="152" spans="1:4">
      <c r="A152" s="309"/>
      <c r="B152" s="309"/>
    </row>
  </sheetData>
  <mergeCells count="21">
    <mergeCell ref="F5:I5"/>
    <mergeCell ref="F58:I58"/>
    <mergeCell ref="A58:A59"/>
    <mergeCell ref="B58:E58"/>
    <mergeCell ref="A5:A6"/>
    <mergeCell ref="B5:E5"/>
    <mergeCell ref="B31:C31"/>
    <mergeCell ref="B32:C32"/>
    <mergeCell ref="A34:B34"/>
    <mergeCell ref="A35:B35"/>
    <mergeCell ref="A37:B37"/>
    <mergeCell ref="E39:F39"/>
    <mergeCell ref="A150:D151"/>
    <mergeCell ref="A120:D120"/>
    <mergeCell ref="A20:A21"/>
    <mergeCell ref="D107:E107"/>
    <mergeCell ref="B50:D50"/>
    <mergeCell ref="A53:B53"/>
    <mergeCell ref="A54:B54"/>
    <mergeCell ref="B107:C107"/>
    <mergeCell ref="A107:A108"/>
  </mergeCells>
  <pageMargins left="0.25" right="0.25" top="0.75" bottom="0.75" header="0.3" footer="0.3"/>
  <pageSetup paperSize="9" scale="77" fitToHeight="0" orientation="landscape" r:id="rId1"/>
</worksheet>
</file>

<file path=xl/worksheets/sheet14.xml><?xml version="1.0" encoding="utf-8"?>
<worksheet xmlns="http://schemas.openxmlformats.org/spreadsheetml/2006/main" xmlns:r="http://schemas.openxmlformats.org/officeDocument/2006/relationships">
  <sheetPr>
    <tabColor theme="9" tint="-0.499984740745262"/>
    <pageSetUpPr fitToPage="1"/>
  </sheetPr>
  <dimension ref="A1:G40"/>
  <sheetViews>
    <sheetView showFormulas="1" showGridLines="0" topLeftCell="A19" workbookViewId="0">
      <selection activeCell="C42" sqref="C42"/>
    </sheetView>
  </sheetViews>
  <sheetFormatPr baseColWidth="10" defaultColWidth="11.42578125" defaultRowHeight="14.25"/>
  <cols>
    <col min="1" max="1" width="23.42578125" style="2" customWidth="1"/>
    <col min="2" max="2" width="9.5703125" style="2" customWidth="1"/>
    <col min="3" max="3" width="10.42578125" style="2" customWidth="1"/>
    <col min="4" max="5" width="10.140625" style="2" customWidth="1"/>
    <col min="6" max="9" width="11.42578125" style="2" customWidth="1"/>
    <col min="10" max="16384" width="11.42578125" style="2"/>
  </cols>
  <sheetData>
    <row r="1" spans="1:7" ht="15">
      <c r="A1" s="200" t="s">
        <v>199</v>
      </c>
      <c r="B1" s="1"/>
      <c r="C1" s="1"/>
      <c r="D1" s="1"/>
      <c r="E1" s="1"/>
    </row>
    <row r="2" spans="1:7" ht="15">
      <c r="A2" s="200"/>
      <c r="B2" s="1"/>
      <c r="C2" s="1"/>
      <c r="D2" s="1"/>
      <c r="E2" s="1"/>
    </row>
    <row r="3" spans="1:7" ht="15">
      <c r="A3" s="97" t="s">
        <v>416</v>
      </c>
      <c r="B3" s="7"/>
      <c r="C3" s="7"/>
      <c r="D3" s="7"/>
      <c r="E3" s="7"/>
    </row>
    <row r="4" spans="1:7" s="16" customFormat="1">
      <c r="A4" s="64"/>
      <c r="B4" s="73"/>
    </row>
    <row r="5" spans="1:7" ht="32.25" customHeight="1">
      <c r="A5" s="204" t="s">
        <v>18</v>
      </c>
      <c r="B5" s="457" t="s">
        <v>414</v>
      </c>
      <c r="C5" s="458"/>
      <c r="D5" s="459"/>
      <c r="E5" s="457" t="s">
        <v>263</v>
      </c>
      <c r="F5" s="458"/>
      <c r="G5" s="459"/>
    </row>
    <row r="6" spans="1:7" ht="19.350000000000001" customHeight="1">
      <c r="A6" s="35" t="s">
        <v>545</v>
      </c>
      <c r="B6" s="486">
        <v>0</v>
      </c>
      <c r="C6" s="500"/>
      <c r="D6" s="487"/>
      <c r="E6" s="486">
        <v>0</v>
      </c>
      <c r="F6" s="500"/>
      <c r="G6" s="487"/>
    </row>
    <row r="7" spans="1:7">
      <c r="A7" s="81" t="s">
        <v>546</v>
      </c>
      <c r="B7" s="486">
        <v>0</v>
      </c>
      <c r="C7" s="500"/>
      <c r="D7" s="487"/>
      <c r="E7" s="486">
        <v>0</v>
      </c>
      <c r="F7" s="500"/>
      <c r="G7" s="487"/>
    </row>
    <row r="8" spans="1:7" ht="15">
      <c r="A8" s="202" t="s">
        <v>11</v>
      </c>
      <c r="B8" s="492"/>
      <c r="C8" s="493"/>
      <c r="D8" s="493"/>
      <c r="E8" s="493"/>
      <c r="F8" s="493"/>
      <c r="G8" s="494"/>
    </row>
    <row r="10" spans="1:7" ht="43.7" customHeight="1">
      <c r="A10" s="219" t="s">
        <v>5</v>
      </c>
      <c r="B10" s="219" t="s">
        <v>217</v>
      </c>
      <c r="C10" s="219" t="s">
        <v>547</v>
      </c>
      <c r="D10" s="199" t="s">
        <v>548</v>
      </c>
    </row>
    <row r="11" spans="1:7">
      <c r="A11" s="213">
        <v>1</v>
      </c>
      <c r="B11" s="81"/>
      <c r="C11" s="81"/>
      <c r="D11" s="81"/>
    </row>
    <row r="12" spans="1:7">
      <c r="A12" s="213">
        <v>10</v>
      </c>
      <c r="B12" s="81"/>
      <c r="C12" s="81"/>
      <c r="D12" s="81"/>
    </row>
    <row r="13" spans="1:7">
      <c r="A13" s="213" t="s">
        <v>521</v>
      </c>
      <c r="B13" s="81"/>
      <c r="C13" s="81"/>
      <c r="D13" s="81"/>
    </row>
    <row r="14" spans="1:7" ht="15">
      <c r="A14" s="202" t="s">
        <v>11</v>
      </c>
      <c r="B14" s="166"/>
      <c r="C14" s="166"/>
      <c r="D14" s="166"/>
    </row>
    <row r="16" spans="1:7" ht="15">
      <c r="A16" s="279" t="s">
        <v>679</v>
      </c>
      <c r="B16" s="86"/>
    </row>
    <row r="17" spans="1:7">
      <c r="A17" s="81"/>
      <c r="B17" s="86"/>
    </row>
    <row r="19" spans="1:7">
      <c r="A19" s="2" t="s">
        <v>445</v>
      </c>
    </row>
    <row r="21" spans="1:7" ht="27.6" customHeight="1">
      <c r="A21" s="147" t="s">
        <v>18</v>
      </c>
      <c r="B21" s="457" t="s">
        <v>414</v>
      </c>
      <c r="C21" s="458"/>
      <c r="D21" s="459"/>
      <c r="E21" s="457" t="s">
        <v>263</v>
      </c>
      <c r="F21" s="458"/>
      <c r="G21" s="459"/>
    </row>
    <row r="22" spans="1:7" ht="33" customHeight="1">
      <c r="A22" s="35" t="s">
        <v>549</v>
      </c>
      <c r="B22" s="486">
        <v>0</v>
      </c>
      <c r="C22" s="500"/>
      <c r="D22" s="487"/>
      <c r="E22" s="486">
        <v>0</v>
      </c>
      <c r="F22" s="500"/>
      <c r="G22" s="487"/>
    </row>
    <row r="23" spans="1:7" ht="27" customHeight="1">
      <c r="A23" s="243" t="s">
        <v>550</v>
      </c>
      <c r="B23" s="486">
        <v>0</v>
      </c>
      <c r="C23" s="500"/>
      <c r="D23" s="487"/>
      <c r="E23" s="486">
        <v>0</v>
      </c>
      <c r="F23" s="500"/>
      <c r="G23" s="487"/>
    </row>
    <row r="24" spans="1:7" ht="15">
      <c r="A24" s="202" t="s">
        <v>11</v>
      </c>
      <c r="B24" s="492"/>
      <c r="C24" s="493"/>
      <c r="D24" s="494"/>
      <c r="E24" s="492"/>
      <c r="F24" s="493"/>
      <c r="G24" s="494"/>
    </row>
    <row r="26" spans="1:7" ht="45.6" customHeight="1">
      <c r="A26" s="219" t="s">
        <v>5</v>
      </c>
      <c r="B26" s="219" t="s">
        <v>217</v>
      </c>
      <c r="C26" s="219" t="s">
        <v>547</v>
      </c>
      <c r="D26" s="199" t="s">
        <v>548</v>
      </c>
    </row>
    <row r="27" spans="1:7">
      <c r="A27" s="81">
        <v>1</v>
      </c>
      <c r="B27" s="81"/>
      <c r="C27" s="81"/>
      <c r="D27" s="81"/>
    </row>
    <row r="28" spans="1:7">
      <c r="A28" s="246">
        <v>10</v>
      </c>
      <c r="B28" s="81"/>
      <c r="C28" s="81"/>
      <c r="D28" s="81"/>
    </row>
    <row r="29" spans="1:7">
      <c r="A29" s="213" t="s">
        <v>521</v>
      </c>
      <c r="B29" s="81"/>
      <c r="C29" s="81"/>
      <c r="D29" s="81"/>
    </row>
    <row r="30" spans="1:7" ht="15">
      <c r="A30" s="202" t="s">
        <v>11</v>
      </c>
      <c r="B30" s="166"/>
      <c r="C30" s="166"/>
      <c r="D30" s="166"/>
    </row>
    <row r="32" spans="1:7" ht="15">
      <c r="A32" s="454" t="s">
        <v>551</v>
      </c>
      <c r="B32" s="456"/>
    </row>
    <row r="33" spans="1:4">
      <c r="A33" s="495"/>
      <c r="B33" s="496"/>
    </row>
    <row r="36" spans="1:4">
      <c r="A36" s="2" t="s">
        <v>219</v>
      </c>
    </row>
    <row r="37" spans="1:4" ht="15" thickBot="1">
      <c r="A37" s="66"/>
    </row>
    <row r="38" spans="1:4" ht="14.45" customHeight="1" thickBot="1">
      <c r="A38" s="497" t="s">
        <v>818</v>
      </c>
      <c r="B38" s="498"/>
      <c r="C38" s="498"/>
      <c r="D38" s="499"/>
    </row>
    <row r="39" spans="1:4">
      <c r="A39" s="309"/>
      <c r="B39" s="309"/>
    </row>
    <row r="40" spans="1:4">
      <c r="A40" s="309"/>
      <c r="B40" s="309"/>
    </row>
  </sheetData>
  <mergeCells count="18">
    <mergeCell ref="B22:D22"/>
    <mergeCell ref="B23:D23"/>
    <mergeCell ref="E22:G22"/>
    <mergeCell ref="E23:G23"/>
    <mergeCell ref="E5:G5"/>
    <mergeCell ref="B21:D21"/>
    <mergeCell ref="E21:G21"/>
    <mergeCell ref="B5:D5"/>
    <mergeCell ref="B6:D6"/>
    <mergeCell ref="E6:G6"/>
    <mergeCell ref="B7:D7"/>
    <mergeCell ref="E7:G7"/>
    <mergeCell ref="B8:G8"/>
    <mergeCell ref="B24:D24"/>
    <mergeCell ref="E24:G24"/>
    <mergeCell ref="A32:B32"/>
    <mergeCell ref="A33:B33"/>
    <mergeCell ref="A38:D38"/>
  </mergeCells>
  <pageMargins left="0.25" right="0.25" top="0.75" bottom="0.75" header="0.3" footer="0.3"/>
  <pageSetup paperSize="9" scale="77" fitToHeight="0" orientation="landscape" r:id="rId1"/>
</worksheet>
</file>

<file path=xl/worksheets/sheet15.xml><?xml version="1.0" encoding="utf-8"?>
<worksheet xmlns="http://schemas.openxmlformats.org/spreadsheetml/2006/main" xmlns:r="http://schemas.openxmlformats.org/officeDocument/2006/relationships">
  <sheetPr>
    <tabColor theme="9" tint="-0.499984740745262"/>
    <pageSetUpPr fitToPage="1"/>
  </sheetPr>
  <dimension ref="A1:N136"/>
  <sheetViews>
    <sheetView showGridLines="0" topLeftCell="A118" zoomScale="85" zoomScaleNormal="85" workbookViewId="0">
      <selection activeCell="L99" sqref="L99"/>
    </sheetView>
  </sheetViews>
  <sheetFormatPr baseColWidth="10" defaultColWidth="11.42578125" defaultRowHeight="14.25"/>
  <cols>
    <col min="1" max="1" width="20.28515625" style="2" customWidth="1"/>
    <col min="2" max="2" width="33.5703125" style="2" customWidth="1"/>
    <col min="3" max="3" width="25.140625" style="2" customWidth="1"/>
    <col min="4" max="4" width="10.42578125" style="2" customWidth="1"/>
    <col min="5" max="5" width="11.42578125" style="2" customWidth="1"/>
    <col min="6" max="6" width="10.42578125" style="2" customWidth="1"/>
    <col min="7" max="7" width="10.85546875" style="2" customWidth="1"/>
    <col min="8" max="9" width="10.5703125" style="2" customWidth="1"/>
    <col min="10" max="10" width="9.42578125" style="2" customWidth="1"/>
    <col min="11" max="14" width="11.42578125" style="2" customWidth="1"/>
    <col min="15" max="16384" width="11.42578125" style="2"/>
  </cols>
  <sheetData>
    <row r="1" spans="1:13" ht="15">
      <c r="A1" s="519" t="s">
        <v>214</v>
      </c>
      <c r="B1" s="519"/>
      <c r="C1" s="1"/>
      <c r="D1" s="1"/>
      <c r="E1" s="1"/>
      <c r="F1" s="1"/>
    </row>
    <row r="2" spans="1:13" ht="15">
      <c r="A2" s="29"/>
    </row>
    <row r="3" spans="1:13" ht="15">
      <c r="A3" s="443" t="s">
        <v>552</v>
      </c>
      <c r="B3" s="443"/>
      <c r="C3" s="443"/>
      <c r="D3" s="443"/>
      <c r="E3" s="443"/>
      <c r="F3" s="7"/>
    </row>
    <row r="4" spans="1:13" ht="15">
      <c r="A4" s="6"/>
      <c r="L4" s="81" t="s">
        <v>411</v>
      </c>
      <c r="M4" s="148" t="s">
        <v>408</v>
      </c>
    </row>
    <row r="5" spans="1:13" ht="15.75" customHeight="1">
      <c r="A5" s="520"/>
      <c r="B5" s="520"/>
      <c r="C5" s="440" t="s">
        <v>357</v>
      </c>
      <c r="D5" s="440"/>
      <c r="E5" s="440"/>
      <c r="F5" s="165"/>
      <c r="L5" s="81" t="s">
        <v>411</v>
      </c>
      <c r="M5" s="143" t="s">
        <v>409</v>
      </c>
    </row>
    <row r="6" spans="1:13" ht="60">
      <c r="A6" s="147" t="s">
        <v>367</v>
      </c>
      <c r="B6" s="147" t="s">
        <v>18</v>
      </c>
      <c r="C6" s="147" t="s">
        <v>30</v>
      </c>
      <c r="D6" s="147" t="s">
        <v>49</v>
      </c>
      <c r="E6" s="147" t="s">
        <v>50</v>
      </c>
      <c r="F6" s="147" t="s">
        <v>51</v>
      </c>
      <c r="L6" s="81" t="s">
        <v>411</v>
      </c>
      <c r="M6" s="143" t="s">
        <v>410</v>
      </c>
    </row>
    <row r="7" spans="1:13" s="16" customFormat="1" ht="27.75" customHeight="1">
      <c r="A7" s="133">
        <v>15101</v>
      </c>
      <c r="B7" s="197" t="s">
        <v>131</v>
      </c>
      <c r="C7" s="159">
        <v>589212</v>
      </c>
      <c r="D7" s="159">
        <v>-539112</v>
      </c>
      <c r="E7" s="159">
        <v>0</v>
      </c>
      <c r="F7" s="159">
        <f>SUM(C7:E7)</f>
        <v>50100</v>
      </c>
    </row>
    <row r="8" spans="1:13" s="16" customFormat="1" ht="27.75" customHeight="1">
      <c r="A8" s="133">
        <v>15102</v>
      </c>
      <c r="B8" s="197" t="s">
        <v>132</v>
      </c>
      <c r="C8" s="159">
        <v>0</v>
      </c>
      <c r="D8" s="159">
        <v>0</v>
      </c>
      <c r="E8" s="159">
        <v>0</v>
      </c>
      <c r="F8" s="159">
        <v>0</v>
      </c>
    </row>
    <row r="9" spans="1:13" s="16" customFormat="1" ht="27.75" customHeight="1">
      <c r="A9" s="133">
        <v>15103</v>
      </c>
      <c r="B9" s="197" t="s">
        <v>412</v>
      </c>
      <c r="C9" s="159">
        <v>0</v>
      </c>
      <c r="D9" s="159">
        <v>0</v>
      </c>
      <c r="E9" s="159">
        <v>0</v>
      </c>
      <c r="F9" s="159">
        <v>0</v>
      </c>
    </row>
    <row r="10" spans="1:13" s="16" customFormat="1" ht="27.75" customHeight="1">
      <c r="A10" s="133">
        <v>15104</v>
      </c>
      <c r="B10" s="197" t="s">
        <v>134</v>
      </c>
      <c r="C10" s="159">
        <v>0</v>
      </c>
      <c r="D10" s="159">
        <v>0</v>
      </c>
      <c r="E10" s="159">
        <v>0</v>
      </c>
      <c r="F10" s="159">
        <v>0</v>
      </c>
    </row>
    <row r="11" spans="1:13" s="16" customFormat="1" ht="27.75" customHeight="1">
      <c r="A11" s="133">
        <v>15199</v>
      </c>
      <c r="B11" s="197" t="s">
        <v>413</v>
      </c>
      <c r="C11" s="159">
        <v>243</v>
      </c>
      <c r="D11" s="159">
        <v>0</v>
      </c>
      <c r="E11" s="159">
        <v>0</v>
      </c>
      <c r="F11" s="159">
        <v>243</v>
      </c>
    </row>
    <row r="12" spans="1:13" ht="15">
      <c r="A12" s="247" t="s">
        <v>11</v>
      </c>
      <c r="B12" s="125"/>
      <c r="C12" s="125">
        <f t="shared" ref="C12:F12" si="0">SUM(C7:C11)</f>
        <v>589455</v>
      </c>
      <c r="D12" s="125">
        <f t="shared" si="0"/>
        <v>-539112</v>
      </c>
      <c r="E12" s="125">
        <f t="shared" si="0"/>
        <v>0</v>
      </c>
      <c r="F12" s="125">
        <f t="shared" si="0"/>
        <v>50343</v>
      </c>
    </row>
    <row r="13" spans="1:13">
      <c r="A13" s="28"/>
    </row>
    <row r="14" spans="1:13">
      <c r="A14" s="28"/>
    </row>
    <row r="15" spans="1:13" ht="13.7" customHeight="1">
      <c r="A15" s="440"/>
      <c r="B15" s="440"/>
      <c r="C15" s="457" t="s">
        <v>249</v>
      </c>
      <c r="D15" s="458"/>
      <c r="E15" s="459"/>
      <c r="F15" s="204"/>
    </row>
    <row r="16" spans="1:13" ht="60">
      <c r="A16" s="147" t="s">
        <v>367</v>
      </c>
      <c r="B16" s="147" t="s">
        <v>18</v>
      </c>
      <c r="C16" s="147" t="s">
        <v>30</v>
      </c>
      <c r="D16" s="147" t="s">
        <v>49</v>
      </c>
      <c r="E16" s="147" t="s">
        <v>50</v>
      </c>
      <c r="F16" s="147" t="s">
        <v>51</v>
      </c>
    </row>
    <row r="17" spans="1:6" ht="30.6" customHeight="1">
      <c r="A17" s="133">
        <v>15101</v>
      </c>
      <c r="B17" s="197" t="s">
        <v>131</v>
      </c>
      <c r="C17" s="159">
        <v>562709</v>
      </c>
      <c r="D17" s="159">
        <v>-501463</v>
      </c>
      <c r="E17" s="159">
        <v>0</v>
      </c>
      <c r="F17" s="159">
        <f>SUM(C17:E17)</f>
        <v>61246</v>
      </c>
    </row>
    <row r="18" spans="1:6">
      <c r="A18" s="133">
        <v>15102</v>
      </c>
      <c r="B18" s="197" t="s">
        <v>132</v>
      </c>
      <c r="C18" s="159">
        <v>0</v>
      </c>
      <c r="D18" s="159">
        <v>0</v>
      </c>
      <c r="E18" s="159">
        <v>0</v>
      </c>
      <c r="F18" s="159">
        <v>0</v>
      </c>
    </row>
    <row r="19" spans="1:6">
      <c r="A19" s="133">
        <v>15103</v>
      </c>
      <c r="B19" s="197" t="s">
        <v>412</v>
      </c>
      <c r="C19" s="159">
        <v>0</v>
      </c>
      <c r="D19" s="159">
        <v>0</v>
      </c>
      <c r="E19" s="159">
        <v>0</v>
      </c>
      <c r="F19" s="159">
        <v>0</v>
      </c>
    </row>
    <row r="20" spans="1:6">
      <c r="A20" s="133">
        <v>15104</v>
      </c>
      <c r="B20" s="197" t="s">
        <v>134</v>
      </c>
      <c r="C20" s="159">
        <v>0</v>
      </c>
      <c r="D20" s="159">
        <v>0</v>
      </c>
      <c r="E20" s="159">
        <v>0</v>
      </c>
      <c r="F20" s="159">
        <v>0</v>
      </c>
    </row>
    <row r="21" spans="1:6">
      <c r="A21" s="133">
        <v>15199</v>
      </c>
      <c r="B21" s="197" t="s">
        <v>413</v>
      </c>
      <c r="C21" s="159">
        <v>243</v>
      </c>
      <c r="D21" s="159">
        <v>0</v>
      </c>
      <c r="E21" s="159">
        <v>0</v>
      </c>
      <c r="F21" s="159">
        <v>243</v>
      </c>
    </row>
    <row r="22" spans="1:6" ht="15">
      <c r="A22" s="247" t="s">
        <v>11</v>
      </c>
      <c r="B22" s="125"/>
      <c r="C22" s="125">
        <f t="shared" ref="C22:F22" si="1">SUM(C17:C21)</f>
        <v>562952</v>
      </c>
      <c r="D22" s="125">
        <f t="shared" si="1"/>
        <v>-501463</v>
      </c>
      <c r="E22" s="125">
        <f t="shared" si="1"/>
        <v>0</v>
      </c>
      <c r="F22" s="125">
        <f t="shared" si="1"/>
        <v>61489</v>
      </c>
    </row>
    <row r="23" spans="1:6">
      <c r="A23" s="28"/>
    </row>
    <row r="24" spans="1:6">
      <c r="A24" s="28"/>
    </row>
    <row r="25" spans="1:6">
      <c r="A25" s="28"/>
    </row>
    <row r="26" spans="1:6" ht="15">
      <c r="A26" s="443" t="s">
        <v>101</v>
      </c>
      <c r="B26" s="443"/>
      <c r="C26" s="443"/>
      <c r="D26" s="7"/>
      <c r="E26" s="7"/>
      <c r="F26" s="7"/>
    </row>
    <row r="28" spans="1:6">
      <c r="A28" s="443" t="s">
        <v>95</v>
      </c>
      <c r="B28" s="443"/>
      <c r="C28" s="443"/>
    </row>
    <row r="30" spans="1:6" ht="15.75" customHeight="1">
      <c r="A30" s="440" t="s">
        <v>5</v>
      </c>
      <c r="B30" s="465" t="s">
        <v>553</v>
      </c>
      <c r="C30" s="465" t="s">
        <v>554</v>
      </c>
      <c r="D30" s="457" t="s">
        <v>357</v>
      </c>
      <c r="E30" s="459"/>
    </row>
    <row r="31" spans="1:6" ht="37.35" customHeight="1">
      <c r="A31" s="440"/>
      <c r="B31" s="466"/>
      <c r="C31" s="466"/>
      <c r="D31" s="147" t="s">
        <v>51</v>
      </c>
      <c r="E31" s="147" t="s">
        <v>52</v>
      </c>
    </row>
    <row r="32" spans="1:6" s="16" customFormat="1">
      <c r="A32" s="250">
        <v>1</v>
      </c>
      <c r="B32" s="67"/>
      <c r="C32" s="67"/>
      <c r="D32" s="67"/>
      <c r="E32" s="67"/>
    </row>
    <row r="33" spans="1:10" ht="15" thickBot="1">
      <c r="A33" s="251">
        <v>5</v>
      </c>
      <c r="B33" s="33"/>
      <c r="C33" s="33"/>
      <c r="D33" s="33"/>
      <c r="E33" s="33"/>
    </row>
    <row r="34" spans="1:10" ht="15" thickTop="1">
      <c r="A34" s="515" t="s">
        <v>521</v>
      </c>
      <c r="B34" s="516"/>
      <c r="C34" s="517"/>
      <c r="D34" s="150"/>
      <c r="E34" s="150"/>
    </row>
    <row r="35" spans="1:10" ht="15">
      <c r="A35" s="504" t="s">
        <v>418</v>
      </c>
      <c r="B35" s="505"/>
      <c r="C35" s="506"/>
      <c r="D35" s="228"/>
      <c r="E35" s="228"/>
    </row>
    <row r="36" spans="1:10" ht="15">
      <c r="A36" s="507" t="s">
        <v>555</v>
      </c>
      <c r="B36" s="508"/>
      <c r="C36" s="508"/>
      <c r="D36" s="509"/>
      <c r="E36" s="20"/>
    </row>
    <row r="37" spans="1:10">
      <c r="A37" s="510"/>
      <c r="B37" s="511"/>
      <c r="C37" s="511"/>
      <c r="D37" s="512"/>
      <c r="E37" s="20"/>
    </row>
    <row r="38" spans="1:10">
      <c r="A38" s="253"/>
      <c r="B38" s="253"/>
      <c r="C38" s="253"/>
      <c r="D38" s="253"/>
      <c r="E38" s="20"/>
    </row>
    <row r="39" spans="1:10" ht="15">
      <c r="A39" s="440" t="s">
        <v>5</v>
      </c>
      <c r="B39" s="465" t="s">
        <v>553</v>
      </c>
      <c r="C39" s="465" t="s">
        <v>554</v>
      </c>
      <c r="D39" s="457" t="s">
        <v>249</v>
      </c>
      <c r="E39" s="459"/>
    </row>
    <row r="40" spans="1:10" ht="75">
      <c r="A40" s="440"/>
      <c r="B40" s="466"/>
      <c r="C40" s="466"/>
      <c r="D40" s="147" t="s">
        <v>51</v>
      </c>
      <c r="E40" s="147" t="s">
        <v>52</v>
      </c>
    </row>
    <row r="41" spans="1:10">
      <c r="A41" s="250">
        <v>1</v>
      </c>
      <c r="B41" s="67"/>
      <c r="C41" s="67"/>
      <c r="D41" s="67"/>
      <c r="E41" s="67"/>
    </row>
    <row r="42" spans="1:10" ht="15" thickBot="1">
      <c r="A42" s="251">
        <v>5</v>
      </c>
      <c r="B42" s="33"/>
      <c r="C42" s="33"/>
      <c r="D42" s="33"/>
      <c r="E42" s="33"/>
    </row>
    <row r="43" spans="1:10" ht="15" thickTop="1">
      <c r="A43" s="515" t="s">
        <v>521</v>
      </c>
      <c r="B43" s="516"/>
      <c r="C43" s="517"/>
      <c r="D43" s="150"/>
      <c r="E43" s="150"/>
    </row>
    <row r="44" spans="1:10" ht="15">
      <c r="A44" s="504" t="s">
        <v>418</v>
      </c>
      <c r="B44" s="505"/>
      <c r="C44" s="506"/>
      <c r="D44" s="228"/>
      <c r="E44" s="228"/>
    </row>
    <row r="45" spans="1:10" ht="15">
      <c r="A45" s="507" t="s">
        <v>556</v>
      </c>
      <c r="B45" s="508"/>
      <c r="C45" s="508"/>
      <c r="D45" s="509"/>
      <c r="E45" s="20"/>
    </row>
    <row r="46" spans="1:10">
      <c r="A46" s="510"/>
      <c r="B46" s="511"/>
      <c r="C46" s="511"/>
      <c r="D46" s="512"/>
      <c r="E46" s="20"/>
    </row>
    <row r="47" spans="1:10">
      <c r="A47" s="253"/>
      <c r="B47" s="253"/>
      <c r="C47" s="253"/>
      <c r="D47" s="253"/>
      <c r="E47" s="20"/>
    </row>
    <row r="48" spans="1:10">
      <c r="A48" s="13"/>
      <c r="B48" s="13"/>
      <c r="C48" s="13"/>
      <c r="D48" s="13"/>
      <c r="H48" s="13"/>
      <c r="I48" s="13"/>
      <c r="J48" s="13"/>
    </row>
    <row r="49" spans="1:5">
      <c r="A49" s="514" t="s">
        <v>342</v>
      </c>
      <c r="B49" s="514"/>
      <c r="C49" s="514"/>
    </row>
    <row r="50" spans="1:5" ht="14.45" customHeight="1">
      <c r="A50" s="190"/>
      <c r="B50" s="190"/>
      <c r="C50" s="190"/>
    </row>
    <row r="51" spans="1:5" ht="14.45" customHeight="1">
      <c r="A51" s="440" t="s">
        <v>5</v>
      </c>
      <c r="B51" s="465" t="s">
        <v>553</v>
      </c>
      <c r="C51" s="465" t="s">
        <v>554</v>
      </c>
      <c r="D51" s="457" t="s">
        <v>357</v>
      </c>
      <c r="E51" s="459"/>
    </row>
    <row r="52" spans="1:5" ht="75">
      <c r="A52" s="440"/>
      <c r="B52" s="466"/>
      <c r="C52" s="466"/>
      <c r="D52" s="147" t="s">
        <v>51</v>
      </c>
      <c r="E52" s="147" t="s">
        <v>557</v>
      </c>
    </row>
    <row r="53" spans="1:5">
      <c r="A53" s="250">
        <v>1</v>
      </c>
      <c r="B53" s="67">
        <v>15101</v>
      </c>
      <c r="C53" s="67" t="s">
        <v>849</v>
      </c>
      <c r="D53" s="67">
        <v>2155</v>
      </c>
      <c r="E53" s="67" t="s">
        <v>850</v>
      </c>
    </row>
    <row r="54" spans="1:5" ht="15" thickBot="1">
      <c r="A54" s="251">
        <v>2</v>
      </c>
      <c r="B54" s="67">
        <v>15101</v>
      </c>
      <c r="C54" s="67" t="s">
        <v>849</v>
      </c>
      <c r="D54" s="67">
        <v>4002</v>
      </c>
      <c r="E54" s="67" t="s">
        <v>851</v>
      </c>
    </row>
    <row r="55" spans="1:5" ht="15" thickTop="1">
      <c r="A55" s="252" t="s">
        <v>521</v>
      </c>
      <c r="B55" s="510"/>
      <c r="C55" s="512"/>
      <c r="D55" s="150"/>
      <c r="E55" s="150"/>
    </row>
    <row r="56" spans="1:5" ht="15">
      <c r="A56" s="504" t="s">
        <v>418</v>
      </c>
      <c r="B56" s="505"/>
      <c r="C56" s="506"/>
      <c r="D56" s="228">
        <f t="shared" ref="D56:E56" si="2">SUM(D53:D55)</f>
        <v>6157</v>
      </c>
      <c r="E56" s="228">
        <f t="shared" si="2"/>
        <v>0</v>
      </c>
    </row>
    <row r="57" spans="1:5" ht="14.45" customHeight="1">
      <c r="A57" s="507" t="s">
        <v>558</v>
      </c>
      <c r="B57" s="508"/>
      <c r="C57" s="508"/>
      <c r="D57" s="508"/>
      <c r="E57" s="509"/>
    </row>
    <row r="58" spans="1:5" ht="14.45" customHeight="1">
      <c r="A58" s="510"/>
      <c r="B58" s="511"/>
      <c r="C58" s="511"/>
      <c r="D58" s="511"/>
      <c r="E58" s="512"/>
    </row>
    <row r="60" spans="1:5" ht="15">
      <c r="A60" s="440" t="s">
        <v>5</v>
      </c>
      <c r="B60" s="465" t="s">
        <v>553</v>
      </c>
      <c r="C60" s="465" t="s">
        <v>554</v>
      </c>
      <c r="D60" s="457" t="s">
        <v>249</v>
      </c>
      <c r="E60" s="459"/>
    </row>
    <row r="61" spans="1:5" ht="75">
      <c r="A61" s="440"/>
      <c r="B61" s="466"/>
      <c r="C61" s="466"/>
      <c r="D61" s="147" t="s">
        <v>51</v>
      </c>
      <c r="E61" s="147" t="s">
        <v>557</v>
      </c>
    </row>
    <row r="62" spans="1:5">
      <c r="A62" s="250">
        <v>1</v>
      </c>
      <c r="B62" s="67">
        <v>15101</v>
      </c>
      <c r="C62" s="67" t="s">
        <v>849</v>
      </c>
      <c r="D62" s="67">
        <v>3879</v>
      </c>
      <c r="E62" s="67" t="s">
        <v>852</v>
      </c>
    </row>
    <row r="63" spans="1:5" ht="15" thickBot="1">
      <c r="A63" s="251">
        <v>2</v>
      </c>
      <c r="B63" s="67">
        <v>15101</v>
      </c>
      <c r="C63" s="67" t="s">
        <v>849</v>
      </c>
      <c r="D63" s="67">
        <v>8004</v>
      </c>
      <c r="E63" s="67" t="s">
        <v>853</v>
      </c>
    </row>
    <row r="64" spans="1:5" ht="15" thickTop="1">
      <c r="A64" s="252" t="s">
        <v>521</v>
      </c>
      <c r="B64" s="510"/>
      <c r="C64" s="512"/>
      <c r="D64" s="150"/>
      <c r="E64" s="150"/>
    </row>
    <row r="65" spans="1:7" ht="15">
      <c r="A65" s="504" t="s">
        <v>418</v>
      </c>
      <c r="B65" s="505"/>
      <c r="C65" s="506"/>
      <c r="D65" s="228">
        <f t="shared" ref="D65:E65" si="3">SUM(D62:D64)</f>
        <v>11883</v>
      </c>
      <c r="E65" s="228">
        <f t="shared" si="3"/>
        <v>0</v>
      </c>
    </row>
    <row r="66" spans="1:7" ht="15">
      <c r="A66" s="507" t="s">
        <v>559</v>
      </c>
      <c r="B66" s="508"/>
      <c r="C66" s="508"/>
      <c r="D66" s="508"/>
      <c r="E66" s="509"/>
    </row>
    <row r="67" spans="1:7">
      <c r="A67" s="510"/>
      <c r="B67" s="511"/>
      <c r="C67" s="511"/>
      <c r="D67" s="511"/>
      <c r="E67" s="512"/>
    </row>
    <row r="71" spans="1:7" ht="15" customHeight="1">
      <c r="A71" s="514" t="s">
        <v>265</v>
      </c>
      <c r="B71" s="514"/>
      <c r="C71" s="514"/>
      <c r="D71" s="514"/>
      <c r="E71" s="514"/>
      <c r="F71" s="514"/>
      <c r="G71" s="514"/>
    </row>
    <row r="72" spans="1:7" ht="15">
      <c r="A72" s="28"/>
      <c r="D72" s="7"/>
      <c r="E72" s="7"/>
    </row>
    <row r="73" spans="1:7" ht="15.75" customHeight="1">
      <c r="A73" s="440" t="s">
        <v>18</v>
      </c>
      <c r="B73" s="457" t="s">
        <v>357</v>
      </c>
      <c r="C73" s="459"/>
      <c r="D73" s="457" t="s">
        <v>249</v>
      </c>
      <c r="E73" s="459"/>
    </row>
    <row r="74" spans="1:7" ht="14.25" customHeight="1">
      <c r="A74" s="440"/>
      <c r="B74" s="147" t="s">
        <v>53</v>
      </c>
      <c r="C74" s="147" t="s">
        <v>51</v>
      </c>
      <c r="D74" s="147" t="s">
        <v>53</v>
      </c>
      <c r="E74" s="147" t="s">
        <v>51</v>
      </c>
    </row>
    <row r="75" spans="1:7" s="16" customFormat="1">
      <c r="A75" s="67"/>
      <c r="B75" s="67"/>
      <c r="C75" s="67"/>
      <c r="D75" s="67"/>
      <c r="E75" s="67"/>
      <c r="F75" s="2"/>
    </row>
    <row r="76" spans="1:7" ht="15" thickBot="1">
      <c r="A76" s="33"/>
      <c r="B76" s="33"/>
      <c r="C76" s="33"/>
      <c r="D76" s="33"/>
      <c r="E76" s="33"/>
    </row>
    <row r="77" spans="1:7" ht="15.75" thickTop="1">
      <c r="A77" s="124" t="s">
        <v>11</v>
      </c>
      <c r="B77" s="121"/>
      <c r="C77" s="121"/>
      <c r="D77" s="121"/>
      <c r="E77" s="121"/>
    </row>
    <row r="78" spans="1:7" ht="15">
      <c r="A78" s="6"/>
      <c r="D78" s="7"/>
      <c r="E78" s="7"/>
    </row>
    <row r="79" spans="1:7" ht="15">
      <c r="A79" s="514" t="s">
        <v>266</v>
      </c>
      <c r="B79" s="514"/>
      <c r="C79" s="514"/>
      <c r="D79" s="514"/>
      <c r="E79" s="7"/>
      <c r="F79" s="7"/>
      <c r="G79" s="7"/>
    </row>
    <row r="80" spans="1:7">
      <c r="A80" s="6"/>
    </row>
    <row r="81" spans="1:14" s="16" customFormat="1" ht="15">
      <c r="A81" s="440" t="s">
        <v>18</v>
      </c>
      <c r="B81" s="491" t="s">
        <v>357</v>
      </c>
      <c r="C81" s="491"/>
      <c r="D81" s="491"/>
      <c r="E81" s="491"/>
      <c r="F81" s="491"/>
      <c r="G81" s="491"/>
      <c r="H81" s="491"/>
      <c r="I81" s="491"/>
      <c r="J81" s="491"/>
      <c r="K81" s="491"/>
      <c r="L81" s="491"/>
      <c r="M81" s="2"/>
      <c r="N81" s="2"/>
    </row>
    <row r="82" spans="1:14" s="16" customFormat="1" ht="15" hidden="1">
      <c r="A82" s="440"/>
      <c r="B82" s="491" t="s">
        <v>162</v>
      </c>
      <c r="C82" s="491"/>
      <c r="D82" s="491"/>
      <c r="E82" s="491"/>
      <c r="F82" s="491"/>
      <c r="G82" s="491" t="s">
        <v>160</v>
      </c>
      <c r="H82" s="491"/>
      <c r="I82" s="491"/>
      <c r="J82" s="491"/>
      <c r="K82" s="491"/>
      <c r="L82" s="440" t="s">
        <v>3</v>
      </c>
      <c r="M82" s="2"/>
      <c r="N82" s="2"/>
    </row>
    <row r="83" spans="1:14" s="16" customFormat="1" ht="15">
      <c r="A83" s="440"/>
      <c r="B83" s="501" t="s">
        <v>162</v>
      </c>
      <c r="C83" s="513"/>
      <c r="D83" s="513"/>
      <c r="E83" s="513"/>
      <c r="F83" s="502"/>
      <c r="G83" s="501" t="s">
        <v>160</v>
      </c>
      <c r="H83" s="513"/>
      <c r="I83" s="513"/>
      <c r="J83" s="513"/>
      <c r="K83" s="502"/>
      <c r="L83" s="440"/>
      <c r="M83" s="2"/>
      <c r="N83" s="2"/>
    </row>
    <row r="84" spans="1:14" ht="75">
      <c r="A84" s="440"/>
      <c r="B84" s="147" t="s">
        <v>131</v>
      </c>
      <c r="C84" s="147" t="s">
        <v>132</v>
      </c>
      <c r="D84" s="147" t="s">
        <v>133</v>
      </c>
      <c r="E84" s="147" t="s">
        <v>134</v>
      </c>
      <c r="F84" s="147" t="s">
        <v>343</v>
      </c>
      <c r="G84" s="147" t="s">
        <v>131</v>
      </c>
      <c r="H84" s="147" t="s">
        <v>132</v>
      </c>
      <c r="I84" s="147" t="s">
        <v>133</v>
      </c>
      <c r="J84" s="147" t="s">
        <v>134</v>
      </c>
      <c r="K84" s="147" t="s">
        <v>343</v>
      </c>
      <c r="L84" s="440"/>
    </row>
    <row r="85" spans="1:14" ht="15">
      <c r="A85" s="137" t="s">
        <v>528</v>
      </c>
      <c r="B85" s="3"/>
      <c r="C85" s="3"/>
      <c r="D85" s="3"/>
      <c r="E85" s="3"/>
      <c r="F85" s="3"/>
      <c r="G85" s="3">
        <v>562709</v>
      </c>
      <c r="H85" s="3"/>
      <c r="I85" s="3"/>
      <c r="J85" s="3"/>
      <c r="K85" s="3">
        <v>243</v>
      </c>
      <c r="L85" s="3">
        <f>SUM(G85:K85)</f>
        <v>562952</v>
      </c>
    </row>
    <row r="86" spans="1:14">
      <c r="A86" s="25" t="s">
        <v>54</v>
      </c>
      <c r="B86" s="3"/>
      <c r="C86" s="3"/>
      <c r="D86" s="3"/>
      <c r="E86" s="3"/>
      <c r="F86" s="3"/>
      <c r="G86" s="3">
        <v>26503</v>
      </c>
      <c r="H86" s="3"/>
      <c r="I86" s="3"/>
      <c r="J86" s="3"/>
      <c r="K86" s="3"/>
      <c r="L86" s="3">
        <f>SUM(G86:K86)</f>
        <v>26503</v>
      </c>
    </row>
    <row r="87" spans="1:14" s="16" customFormat="1">
      <c r="A87" s="56" t="s">
        <v>165</v>
      </c>
      <c r="B87" s="14"/>
      <c r="C87" s="14"/>
      <c r="D87" s="14"/>
      <c r="E87" s="14"/>
      <c r="F87" s="14"/>
      <c r="G87" s="14">
        <v>0</v>
      </c>
      <c r="H87" s="14"/>
      <c r="I87" s="14"/>
      <c r="J87" s="14"/>
      <c r="K87" s="14"/>
      <c r="L87" s="14"/>
    </row>
    <row r="88" spans="1:14" s="16" customFormat="1" ht="15" thickBot="1">
      <c r="A88" s="63" t="s">
        <v>38</v>
      </c>
      <c r="B88" s="10"/>
      <c r="C88" s="10"/>
      <c r="D88" s="10"/>
      <c r="E88" s="10"/>
      <c r="F88" s="10"/>
      <c r="G88" s="10">
        <v>0</v>
      </c>
      <c r="H88" s="10"/>
      <c r="I88" s="10"/>
      <c r="J88" s="10"/>
      <c r="K88" s="10"/>
      <c r="L88" s="10"/>
    </row>
    <row r="89" spans="1:14" ht="30.75" thickTop="1">
      <c r="A89" s="124" t="s">
        <v>560</v>
      </c>
      <c r="B89" s="121"/>
      <c r="C89" s="121"/>
      <c r="D89" s="121"/>
      <c r="E89" s="121"/>
      <c r="F89" s="121"/>
      <c r="G89" s="121">
        <f>SUM(G85:G88)</f>
        <v>589212</v>
      </c>
      <c r="H89" s="121"/>
      <c r="I89" s="121"/>
      <c r="J89" s="121"/>
      <c r="K89" s="121">
        <v>243</v>
      </c>
      <c r="L89" s="121">
        <f>+G89+K89</f>
        <v>589455</v>
      </c>
    </row>
    <row r="90" spans="1:14" ht="42.75">
      <c r="A90" s="56" t="s">
        <v>344</v>
      </c>
      <c r="B90" s="3"/>
      <c r="C90" s="3"/>
      <c r="D90" s="3"/>
      <c r="E90" s="3"/>
      <c r="F90" s="3"/>
      <c r="G90" s="3">
        <v>-501463</v>
      </c>
      <c r="H90" s="3"/>
      <c r="I90" s="3"/>
      <c r="J90" s="3"/>
      <c r="K90" s="3"/>
      <c r="L90" s="3"/>
    </row>
    <row r="91" spans="1:14" ht="28.5">
      <c r="A91" s="31" t="s">
        <v>55</v>
      </c>
      <c r="B91" s="3"/>
      <c r="C91" s="3"/>
      <c r="D91" s="3"/>
      <c r="E91" s="3"/>
      <c r="F91" s="3"/>
      <c r="G91" s="3">
        <v>-37649</v>
      </c>
      <c r="H91" s="3"/>
      <c r="I91" s="3"/>
      <c r="J91" s="3"/>
      <c r="K91" s="3"/>
      <c r="L91" s="3"/>
    </row>
    <row r="92" spans="1:14" ht="15" thickBot="1">
      <c r="A92" s="63" t="s">
        <v>38</v>
      </c>
      <c r="B92" s="10"/>
      <c r="C92" s="10"/>
      <c r="D92" s="10"/>
      <c r="E92" s="10"/>
      <c r="F92" s="10"/>
      <c r="G92" s="10">
        <v>0</v>
      </c>
      <c r="H92" s="10"/>
      <c r="I92" s="10"/>
      <c r="J92" s="10"/>
      <c r="K92" s="10"/>
      <c r="L92" s="10"/>
    </row>
    <row r="93" spans="1:14" ht="30.75" thickTop="1">
      <c r="A93" s="124" t="s">
        <v>269</v>
      </c>
      <c r="B93" s="121"/>
      <c r="C93" s="121"/>
      <c r="D93" s="121"/>
      <c r="E93" s="121"/>
      <c r="F93" s="121"/>
      <c r="G93" s="121">
        <f>SUM(G90:G92)</f>
        <v>-539112</v>
      </c>
      <c r="H93" s="121"/>
      <c r="I93" s="121"/>
      <c r="J93" s="121"/>
      <c r="K93" s="121"/>
      <c r="L93" s="121">
        <f>SUM(G93:K93)</f>
        <v>-539112</v>
      </c>
    </row>
    <row r="94" spans="1:14" ht="42.75">
      <c r="A94" s="56" t="s">
        <v>339</v>
      </c>
      <c r="B94" s="3"/>
      <c r="C94" s="3"/>
      <c r="D94" s="3"/>
      <c r="E94" s="3"/>
      <c r="F94" s="3"/>
      <c r="G94" s="3">
        <v>0</v>
      </c>
      <c r="H94" s="3"/>
      <c r="I94" s="3"/>
      <c r="J94" s="3"/>
      <c r="K94" s="3"/>
      <c r="L94" s="3"/>
    </row>
    <row r="95" spans="1:14" ht="28.5">
      <c r="A95" s="56" t="s">
        <v>41</v>
      </c>
      <c r="B95" s="3"/>
      <c r="C95" s="3"/>
      <c r="D95" s="3"/>
      <c r="E95" s="3"/>
      <c r="F95" s="3"/>
      <c r="G95" s="3">
        <v>0</v>
      </c>
      <c r="H95" s="3"/>
      <c r="I95" s="3"/>
      <c r="J95" s="3"/>
      <c r="K95" s="3"/>
      <c r="L95" s="3"/>
    </row>
    <row r="96" spans="1:14" ht="15" thickBot="1">
      <c r="A96" s="63" t="s">
        <v>38</v>
      </c>
      <c r="B96" s="10"/>
      <c r="C96" s="10"/>
      <c r="D96" s="10"/>
      <c r="E96" s="10"/>
      <c r="F96" s="10"/>
      <c r="G96" s="10">
        <v>0</v>
      </c>
      <c r="H96" s="10"/>
      <c r="I96" s="10"/>
      <c r="J96" s="10"/>
      <c r="K96" s="10"/>
      <c r="L96" s="10"/>
    </row>
    <row r="97" spans="1:14" ht="31.5" thickTop="1" thickBot="1">
      <c r="A97" s="236" t="s">
        <v>267</v>
      </c>
      <c r="B97" s="237"/>
      <c r="C97" s="237"/>
      <c r="D97" s="237"/>
      <c r="E97" s="237"/>
      <c r="F97" s="237"/>
      <c r="G97" s="237">
        <v>0</v>
      </c>
      <c r="H97" s="237"/>
      <c r="I97" s="237"/>
      <c r="J97" s="237"/>
      <c r="K97" s="237"/>
      <c r="L97" s="237"/>
      <c r="M97" s="131"/>
    </row>
    <row r="98" spans="1:14" ht="30.75" thickTop="1">
      <c r="A98" s="124" t="s">
        <v>561</v>
      </c>
      <c r="B98" s="121"/>
      <c r="C98" s="121"/>
      <c r="D98" s="121"/>
      <c r="E98" s="121"/>
      <c r="F98" s="121"/>
      <c r="G98" s="121">
        <f>+G89+G93</f>
        <v>50100</v>
      </c>
      <c r="H98" s="121"/>
      <c r="I98" s="121"/>
      <c r="J98" s="121"/>
      <c r="K98" s="121">
        <v>243</v>
      </c>
      <c r="L98" s="121">
        <f>SUM(L89:L93)</f>
        <v>50343</v>
      </c>
    </row>
    <row r="99" spans="1:14">
      <c r="A99" s="6"/>
    </row>
    <row r="100" spans="1:14" s="16" customFormat="1" ht="15">
      <c r="A100" s="465" t="s">
        <v>18</v>
      </c>
      <c r="B100" s="501" t="s">
        <v>249</v>
      </c>
      <c r="C100" s="513"/>
      <c r="D100" s="513"/>
      <c r="E100" s="513"/>
      <c r="F100" s="513"/>
      <c r="G100" s="513"/>
      <c r="H100" s="513"/>
      <c r="I100" s="513"/>
      <c r="J100" s="513"/>
      <c r="K100" s="513"/>
      <c r="L100" s="502"/>
      <c r="M100" s="2"/>
      <c r="N100" s="2"/>
    </row>
    <row r="101" spans="1:14" s="16" customFormat="1" ht="15">
      <c r="A101" s="518"/>
      <c r="B101" s="501" t="s">
        <v>162</v>
      </c>
      <c r="C101" s="513"/>
      <c r="D101" s="513"/>
      <c r="E101" s="513"/>
      <c r="F101" s="502"/>
      <c r="G101" s="501" t="s">
        <v>160</v>
      </c>
      <c r="H101" s="513"/>
      <c r="I101" s="513"/>
      <c r="J101" s="513"/>
      <c r="K101" s="502"/>
      <c r="L101" s="465" t="s">
        <v>3</v>
      </c>
      <c r="M101" s="2"/>
      <c r="N101" s="2"/>
    </row>
    <row r="102" spans="1:14" ht="75">
      <c r="A102" s="466"/>
      <c r="B102" s="147" t="s">
        <v>131</v>
      </c>
      <c r="C102" s="147" t="s">
        <v>132</v>
      </c>
      <c r="D102" s="147" t="s">
        <v>133</v>
      </c>
      <c r="E102" s="147" t="s">
        <v>134</v>
      </c>
      <c r="F102" s="147" t="s">
        <v>343</v>
      </c>
      <c r="G102" s="147" t="s">
        <v>131</v>
      </c>
      <c r="H102" s="147" t="s">
        <v>132</v>
      </c>
      <c r="I102" s="147" t="s">
        <v>133</v>
      </c>
      <c r="J102" s="147" t="s">
        <v>134</v>
      </c>
      <c r="K102" s="147" t="s">
        <v>343</v>
      </c>
      <c r="L102" s="466"/>
    </row>
    <row r="103" spans="1:14" ht="15">
      <c r="A103" s="137" t="s">
        <v>259</v>
      </c>
      <c r="B103" s="3"/>
      <c r="C103" s="3"/>
      <c r="D103" s="3"/>
      <c r="E103" s="3"/>
      <c r="F103" s="3"/>
      <c r="G103" s="3"/>
      <c r="H103" s="3"/>
      <c r="I103" s="3"/>
      <c r="J103" s="3"/>
      <c r="K103" s="3"/>
      <c r="L103" s="3"/>
    </row>
    <row r="104" spans="1:14">
      <c r="A104" s="25" t="s">
        <v>54</v>
      </c>
      <c r="B104" s="3"/>
      <c r="C104" s="3"/>
      <c r="D104" s="3"/>
      <c r="E104" s="3"/>
      <c r="F104" s="3"/>
      <c r="G104" s="3"/>
      <c r="H104" s="3"/>
      <c r="I104" s="3"/>
      <c r="J104" s="3"/>
      <c r="K104" s="3"/>
      <c r="L104" s="3"/>
    </row>
    <row r="105" spans="1:14" s="16" customFormat="1">
      <c r="A105" s="56" t="s">
        <v>165</v>
      </c>
      <c r="B105" s="14"/>
      <c r="C105" s="14"/>
      <c r="D105" s="14"/>
      <c r="E105" s="14"/>
      <c r="F105" s="14"/>
      <c r="G105" s="14"/>
      <c r="H105" s="14"/>
      <c r="I105" s="14"/>
      <c r="J105" s="14"/>
      <c r="K105" s="14"/>
      <c r="L105" s="14"/>
    </row>
    <row r="106" spans="1:14" s="16" customFormat="1" ht="15" thickBot="1">
      <c r="A106" s="63" t="s">
        <v>38</v>
      </c>
      <c r="B106" s="10"/>
      <c r="C106" s="10"/>
      <c r="D106" s="10"/>
      <c r="E106" s="10"/>
      <c r="F106" s="10"/>
      <c r="G106" s="10"/>
      <c r="H106" s="10"/>
      <c r="I106" s="10"/>
      <c r="J106" s="10"/>
      <c r="K106" s="10"/>
      <c r="L106" s="10"/>
    </row>
    <row r="107" spans="1:14" ht="30.75" thickTop="1">
      <c r="A107" s="124" t="s">
        <v>563</v>
      </c>
      <c r="B107" s="121"/>
      <c r="C107" s="121"/>
      <c r="D107" s="121"/>
      <c r="E107" s="121"/>
      <c r="F107" s="121"/>
      <c r="G107" s="121"/>
      <c r="H107" s="121"/>
      <c r="I107" s="121"/>
      <c r="J107" s="121"/>
      <c r="K107" s="121"/>
      <c r="L107" s="121"/>
    </row>
    <row r="108" spans="1:14" ht="42.75">
      <c r="A108" s="56" t="s">
        <v>344</v>
      </c>
      <c r="B108" s="3"/>
      <c r="C108" s="3"/>
      <c r="D108" s="3"/>
      <c r="E108" s="3"/>
      <c r="F108" s="3"/>
      <c r="G108" s="3"/>
      <c r="H108" s="3"/>
      <c r="I108" s="3"/>
      <c r="J108" s="3"/>
      <c r="K108" s="3"/>
      <c r="L108" s="3"/>
    </row>
    <row r="109" spans="1:14" ht="28.5">
      <c r="A109" s="31" t="s">
        <v>55</v>
      </c>
      <c r="B109" s="3"/>
      <c r="C109" s="3"/>
      <c r="D109" s="3"/>
      <c r="E109" s="3"/>
      <c r="F109" s="3"/>
      <c r="G109" s="3"/>
      <c r="H109" s="3"/>
      <c r="I109" s="3"/>
      <c r="J109" s="3"/>
      <c r="K109" s="3"/>
      <c r="L109" s="3"/>
    </row>
    <row r="110" spans="1:14" ht="15" thickBot="1">
      <c r="A110" s="63" t="s">
        <v>38</v>
      </c>
      <c r="B110" s="10"/>
      <c r="C110" s="10"/>
      <c r="D110" s="10"/>
      <c r="E110" s="10"/>
      <c r="F110" s="10"/>
      <c r="G110" s="10"/>
      <c r="H110" s="10"/>
      <c r="I110" s="10"/>
      <c r="J110" s="10"/>
      <c r="K110" s="10"/>
      <c r="L110" s="10"/>
    </row>
    <row r="111" spans="1:14" ht="30.75" thickTop="1">
      <c r="A111" s="124" t="s">
        <v>269</v>
      </c>
      <c r="B111" s="121"/>
      <c r="C111" s="121"/>
      <c r="D111" s="121"/>
      <c r="E111" s="121"/>
      <c r="F111" s="121"/>
      <c r="G111" s="121"/>
      <c r="H111" s="121"/>
      <c r="I111" s="121"/>
      <c r="J111" s="121"/>
      <c r="K111" s="121"/>
      <c r="L111" s="121"/>
    </row>
    <row r="112" spans="1:14" ht="42.75">
      <c r="A112" s="56" t="s">
        <v>339</v>
      </c>
      <c r="B112" s="3"/>
      <c r="C112" s="3"/>
      <c r="D112" s="3"/>
      <c r="E112" s="3"/>
      <c r="F112" s="3"/>
      <c r="G112" s="3"/>
      <c r="H112" s="3"/>
      <c r="I112" s="3"/>
      <c r="J112" s="3"/>
      <c r="K112" s="3"/>
      <c r="L112" s="3"/>
    </row>
    <row r="113" spans="1:12" ht="28.5">
      <c r="A113" s="56" t="s">
        <v>41</v>
      </c>
      <c r="B113" s="3"/>
      <c r="C113" s="3"/>
      <c r="D113" s="3"/>
      <c r="E113" s="3"/>
      <c r="F113" s="3"/>
      <c r="G113" s="3"/>
      <c r="H113" s="3"/>
      <c r="I113" s="3"/>
      <c r="J113" s="3"/>
      <c r="K113" s="3"/>
      <c r="L113" s="3"/>
    </row>
    <row r="114" spans="1:12" ht="15" thickBot="1">
      <c r="A114" s="63" t="s">
        <v>38</v>
      </c>
      <c r="B114" s="10"/>
      <c r="C114" s="10"/>
      <c r="D114" s="10"/>
      <c r="E114" s="10"/>
      <c r="F114" s="10"/>
      <c r="G114" s="10"/>
      <c r="H114" s="10"/>
      <c r="I114" s="10"/>
      <c r="J114" s="10"/>
      <c r="K114" s="10"/>
      <c r="L114" s="10"/>
    </row>
    <row r="115" spans="1:12" ht="31.5" thickTop="1" thickBot="1">
      <c r="A115" s="236" t="s">
        <v>267</v>
      </c>
      <c r="B115" s="237"/>
      <c r="C115" s="237"/>
      <c r="D115" s="237"/>
      <c r="E115" s="237"/>
      <c r="F115" s="237"/>
      <c r="G115" s="237"/>
      <c r="H115" s="237"/>
      <c r="I115" s="237"/>
      <c r="J115" s="237"/>
      <c r="K115" s="237"/>
      <c r="L115" s="237"/>
    </row>
    <row r="116" spans="1:12" ht="30.75" thickTop="1">
      <c r="A116" s="124" t="s">
        <v>562</v>
      </c>
      <c r="B116" s="121"/>
      <c r="C116" s="121"/>
      <c r="D116" s="121"/>
      <c r="E116" s="121"/>
      <c r="F116" s="121"/>
      <c r="G116" s="121"/>
      <c r="H116" s="121"/>
      <c r="I116" s="121"/>
      <c r="J116" s="121"/>
      <c r="K116" s="121"/>
      <c r="L116" s="121"/>
    </row>
    <row r="117" spans="1:12">
      <c r="A117" s="6"/>
    </row>
    <row r="118" spans="1:12" ht="15">
      <c r="A118" s="443" t="s">
        <v>170</v>
      </c>
      <c r="B118" s="443"/>
      <c r="C118" s="443"/>
      <c r="D118" s="7"/>
      <c r="E118" s="7"/>
      <c r="F118" s="7"/>
      <c r="G118" s="7"/>
      <c r="H118" s="7"/>
      <c r="I118" s="7"/>
    </row>
    <row r="119" spans="1:12">
      <c r="A119" s="6"/>
    </row>
    <row r="120" spans="1:12" ht="14.25" customHeight="1">
      <c r="A120" s="440" t="s">
        <v>18</v>
      </c>
      <c r="B120" s="440" t="s">
        <v>357</v>
      </c>
      <c r="C120" s="440"/>
      <c r="D120" s="501" t="s">
        <v>249</v>
      </c>
      <c r="E120" s="502"/>
    </row>
    <row r="121" spans="1:12" ht="15">
      <c r="A121" s="440"/>
      <c r="B121" s="147" t="s">
        <v>42</v>
      </c>
      <c r="C121" s="147" t="s">
        <v>51</v>
      </c>
      <c r="D121" s="203" t="s">
        <v>564</v>
      </c>
      <c r="E121" s="203" t="s">
        <v>446</v>
      </c>
    </row>
    <row r="122" spans="1:12" s="16" customFormat="1" ht="42.75">
      <c r="A122" s="68" t="s">
        <v>141</v>
      </c>
      <c r="B122" s="61"/>
      <c r="C122" s="61"/>
      <c r="D122" s="133"/>
      <c r="E122" s="133"/>
    </row>
    <row r="123" spans="1:12" s="16" customFormat="1" ht="42.75">
      <c r="A123" s="68" t="s">
        <v>142</v>
      </c>
      <c r="B123" s="61"/>
      <c r="C123" s="61"/>
      <c r="D123" s="133"/>
      <c r="E123" s="133"/>
    </row>
    <row r="124" spans="1:12" s="16" customFormat="1" ht="43.5" thickBot="1">
      <c r="A124" s="76" t="s">
        <v>143</v>
      </c>
      <c r="B124" s="33"/>
      <c r="C124" s="33"/>
      <c r="D124" s="133"/>
      <c r="E124" s="133"/>
    </row>
    <row r="125" spans="1:12" ht="15.75" thickTop="1">
      <c r="A125" s="124" t="s">
        <v>11</v>
      </c>
      <c r="B125" s="121"/>
      <c r="C125" s="121"/>
      <c r="D125" s="166"/>
      <c r="E125" s="166"/>
    </row>
    <row r="127" spans="1:12">
      <c r="A127" s="503" t="s">
        <v>270</v>
      </c>
      <c r="B127" s="503"/>
      <c r="C127" s="503"/>
    </row>
    <row r="128" spans="1:12">
      <c r="A128" s="486"/>
      <c r="B128" s="500"/>
      <c r="C128" s="487"/>
    </row>
    <row r="130" spans="1:3">
      <c r="A130" s="443" t="s">
        <v>273</v>
      </c>
      <c r="B130" s="443"/>
    </row>
    <row r="131" spans="1:3" ht="14.45" customHeight="1">
      <c r="A131" s="309"/>
      <c r="B131" s="309"/>
      <c r="C131" s="309"/>
    </row>
    <row r="132" spans="1:3">
      <c r="A132" s="451" t="s">
        <v>256</v>
      </c>
      <c r="B132" s="451"/>
      <c r="C132" s="309"/>
    </row>
    <row r="133" spans="1:3">
      <c r="A133" s="309"/>
      <c r="B133" s="309"/>
      <c r="C133" s="309"/>
    </row>
    <row r="134" spans="1:3">
      <c r="A134" s="309"/>
      <c r="B134" s="309"/>
      <c r="C134" s="309"/>
    </row>
    <row r="135" spans="1:3">
      <c r="A135" s="309"/>
      <c r="B135" s="309"/>
      <c r="C135" s="309"/>
    </row>
    <row r="136" spans="1:3">
      <c r="A136" s="309"/>
      <c r="B136" s="309"/>
      <c r="C136" s="309"/>
    </row>
  </sheetData>
  <mergeCells count="66">
    <mergeCell ref="A3:E3"/>
    <mergeCell ref="A1:B1"/>
    <mergeCell ref="A15:B15"/>
    <mergeCell ref="A26:C26"/>
    <mergeCell ref="C5:E5"/>
    <mergeCell ref="A5:B5"/>
    <mergeCell ref="C15:E15"/>
    <mergeCell ref="A28:C28"/>
    <mergeCell ref="A49:C49"/>
    <mergeCell ref="L82:L84"/>
    <mergeCell ref="B81:L81"/>
    <mergeCell ref="A30:A31"/>
    <mergeCell ref="B30:B31"/>
    <mergeCell ref="C51:C52"/>
    <mergeCell ref="G82:K82"/>
    <mergeCell ref="A81:A84"/>
    <mergeCell ref="B82:F82"/>
    <mergeCell ref="A51:A52"/>
    <mergeCell ref="B51:B52"/>
    <mergeCell ref="D51:E51"/>
    <mergeCell ref="A71:G71"/>
    <mergeCell ref="D30:E30"/>
    <mergeCell ref="C30:C31"/>
    <mergeCell ref="L101:L102"/>
    <mergeCell ref="G101:K101"/>
    <mergeCell ref="B101:F101"/>
    <mergeCell ref="B100:L100"/>
    <mergeCell ref="A100:A102"/>
    <mergeCell ref="A34:C34"/>
    <mergeCell ref="A35:C35"/>
    <mergeCell ref="A36:D36"/>
    <mergeCell ref="A37:D37"/>
    <mergeCell ref="A39:A40"/>
    <mergeCell ref="B39:B40"/>
    <mergeCell ref="C39:C40"/>
    <mergeCell ref="D39:E39"/>
    <mergeCell ref="B55:C55"/>
    <mergeCell ref="A57:E57"/>
    <mergeCell ref="A58:E58"/>
    <mergeCell ref="A43:C43"/>
    <mergeCell ref="A44:C44"/>
    <mergeCell ref="A45:D45"/>
    <mergeCell ref="A46:D46"/>
    <mergeCell ref="A56:C56"/>
    <mergeCell ref="A60:A61"/>
    <mergeCell ref="B60:B61"/>
    <mergeCell ref="C60:C61"/>
    <mergeCell ref="D60:E60"/>
    <mergeCell ref="B64:C64"/>
    <mergeCell ref="A65:C65"/>
    <mergeCell ref="A66:E66"/>
    <mergeCell ref="A67:E67"/>
    <mergeCell ref="B83:F83"/>
    <mergeCell ref="G83:K83"/>
    <mergeCell ref="A73:A74"/>
    <mergeCell ref="B73:C73"/>
    <mergeCell ref="D73:E73"/>
    <mergeCell ref="A79:D79"/>
    <mergeCell ref="A132:B132"/>
    <mergeCell ref="A118:C118"/>
    <mergeCell ref="D120:E120"/>
    <mergeCell ref="A127:C127"/>
    <mergeCell ref="A130:B130"/>
    <mergeCell ref="A120:A121"/>
    <mergeCell ref="B120:C120"/>
    <mergeCell ref="A128:C128"/>
  </mergeCells>
  <pageMargins left="0.25" right="0.25" top="0.75" bottom="0.75" header="0.3" footer="0.3"/>
  <pageSetup paperSize="9" scale="78" fitToHeight="0" orientation="landscape" r:id="rId1"/>
</worksheet>
</file>

<file path=xl/worksheets/sheet16.xml><?xml version="1.0" encoding="utf-8"?>
<worksheet xmlns="http://schemas.openxmlformats.org/spreadsheetml/2006/main" xmlns:r="http://schemas.openxmlformats.org/officeDocument/2006/relationships">
  <sheetPr>
    <tabColor theme="9" tint="-0.499984740745262"/>
    <pageSetUpPr fitToPage="1"/>
  </sheetPr>
  <dimension ref="A1:F57"/>
  <sheetViews>
    <sheetView showFormulas="1" showGridLines="0" zoomScale="90" zoomScaleNormal="90" workbookViewId="0">
      <selection activeCell="D49" sqref="D49"/>
    </sheetView>
  </sheetViews>
  <sheetFormatPr baseColWidth="10" defaultColWidth="11.42578125" defaultRowHeight="14.25"/>
  <cols>
    <col min="1" max="1" width="13.5703125" style="2" customWidth="1"/>
    <col min="2" max="2" width="18.42578125" style="2" bestFit="1" customWidth="1"/>
    <col min="3" max="3" width="17" style="2" customWidth="1"/>
    <col min="4" max="4" width="13.42578125" style="2" customWidth="1"/>
    <col min="5" max="5" width="12.5703125" style="2" customWidth="1"/>
    <col min="6" max="6" width="15.42578125" style="2" customWidth="1"/>
    <col min="7" max="16384" width="11.42578125" style="2"/>
  </cols>
  <sheetData>
    <row r="1" spans="1:6" ht="15">
      <c r="A1" s="519" t="s">
        <v>215</v>
      </c>
      <c r="B1" s="519"/>
      <c r="C1" s="1"/>
      <c r="D1" s="1"/>
      <c r="E1" s="1"/>
    </row>
    <row r="2" spans="1:6" ht="15">
      <c r="A2" s="29"/>
    </row>
    <row r="3" spans="1:6" ht="15">
      <c r="A3" s="2" t="s">
        <v>565</v>
      </c>
      <c r="B3" s="7"/>
      <c r="C3" s="7"/>
      <c r="D3" s="7"/>
      <c r="E3" s="7"/>
    </row>
    <row r="4" spans="1:6" s="16" customFormat="1">
      <c r="A4" s="64"/>
      <c r="B4" s="73"/>
    </row>
    <row r="5" spans="1:6" s="16" customFormat="1" ht="60">
      <c r="A5" s="147" t="s">
        <v>119</v>
      </c>
      <c r="B5" s="147" t="s">
        <v>264</v>
      </c>
      <c r="C5" s="147" t="s">
        <v>357</v>
      </c>
      <c r="D5" s="147" t="s">
        <v>249</v>
      </c>
      <c r="E5" s="2"/>
      <c r="F5" s="2"/>
    </row>
    <row r="6" spans="1:6" s="16" customFormat="1" ht="28.5">
      <c r="A6" s="59">
        <v>15401</v>
      </c>
      <c r="B6" s="59" t="s">
        <v>57</v>
      </c>
      <c r="C6" s="155"/>
      <c r="D6" s="155"/>
      <c r="E6" s="2"/>
      <c r="F6" s="2"/>
    </row>
    <row r="7" spans="1:6" s="16" customFormat="1" ht="28.5">
      <c r="A7" s="59">
        <v>15402</v>
      </c>
      <c r="B7" s="59" t="s">
        <v>58</v>
      </c>
      <c r="C7" s="155"/>
      <c r="D7" s="155"/>
      <c r="E7" s="2"/>
      <c r="F7" s="2"/>
    </row>
    <row r="8" spans="1:6" s="16" customFormat="1" ht="15">
      <c r="A8" s="524" t="s">
        <v>11</v>
      </c>
      <c r="B8" s="524"/>
      <c r="C8" s="160"/>
      <c r="D8" s="160"/>
      <c r="E8" s="2"/>
      <c r="F8" s="2"/>
    </row>
    <row r="9" spans="1:6">
      <c r="A9" s="6"/>
    </row>
    <row r="10" spans="1:6">
      <c r="A10" s="6"/>
    </row>
    <row r="11" spans="1:6">
      <c r="A11" s="6"/>
    </row>
    <row r="12" spans="1:6" ht="15">
      <c r="A12" s="443" t="s">
        <v>102</v>
      </c>
      <c r="B12" s="443"/>
      <c r="C12" s="7"/>
      <c r="D12" s="7"/>
      <c r="E12" s="7"/>
    </row>
    <row r="13" spans="1:6" s="16" customFormat="1" ht="15">
      <c r="A13" s="254"/>
      <c r="B13" s="73"/>
    </row>
    <row r="14" spans="1:6" ht="30">
      <c r="A14" s="206" t="s">
        <v>18</v>
      </c>
      <c r="B14" s="147" t="s">
        <v>57</v>
      </c>
      <c r="C14" s="147" t="s">
        <v>58</v>
      </c>
    </row>
    <row r="15" spans="1:6" ht="30">
      <c r="A15" s="138" t="s">
        <v>403</v>
      </c>
      <c r="B15" s="132"/>
      <c r="C15" s="132"/>
    </row>
    <row r="16" spans="1:6">
      <c r="A16" s="110" t="s">
        <v>36</v>
      </c>
      <c r="B16" s="132"/>
      <c r="C16" s="132"/>
    </row>
    <row r="17" spans="1:3">
      <c r="A17" s="110" t="s">
        <v>37</v>
      </c>
      <c r="B17" s="132"/>
      <c r="C17" s="132"/>
    </row>
    <row r="18" spans="1:3">
      <c r="A18" s="110" t="s">
        <v>38</v>
      </c>
      <c r="B18" s="132"/>
      <c r="C18" s="132"/>
    </row>
    <row r="19" spans="1:3">
      <c r="A19" s="110" t="s">
        <v>39</v>
      </c>
      <c r="B19" s="152"/>
      <c r="C19" s="152"/>
    </row>
    <row r="20" spans="1:3">
      <c r="A20" s="110" t="s">
        <v>406</v>
      </c>
      <c r="B20" s="152"/>
      <c r="C20" s="152"/>
    </row>
    <row r="21" spans="1:3" ht="15" thickBot="1">
      <c r="A21" s="162" t="s">
        <v>407</v>
      </c>
      <c r="B21" s="163"/>
      <c r="C21" s="163"/>
    </row>
    <row r="22" spans="1:3" ht="30.75" thickTop="1">
      <c r="A22" s="124" t="s">
        <v>402</v>
      </c>
      <c r="B22" s="121"/>
      <c r="C22" s="121"/>
    </row>
    <row r="23" spans="1:3">
      <c r="A23" s="164"/>
      <c r="B23" s="131"/>
      <c r="C23" s="131"/>
    </row>
    <row r="24" spans="1:3" ht="30">
      <c r="A24" s="206" t="s">
        <v>18</v>
      </c>
      <c r="B24" s="147" t="s">
        <v>57</v>
      </c>
      <c r="C24" s="147" t="s">
        <v>58</v>
      </c>
    </row>
    <row r="25" spans="1:3" ht="30">
      <c r="A25" s="138" t="s">
        <v>259</v>
      </c>
      <c r="B25" s="132"/>
      <c r="C25" s="132"/>
    </row>
    <row r="26" spans="1:3">
      <c r="A26" s="110" t="s">
        <v>36</v>
      </c>
      <c r="B26" s="132"/>
      <c r="C26" s="132"/>
    </row>
    <row r="27" spans="1:3">
      <c r="A27" s="110" t="s">
        <v>37</v>
      </c>
      <c r="B27" s="132"/>
      <c r="C27" s="132"/>
    </row>
    <row r="28" spans="1:3" hidden="1">
      <c r="A28" s="110" t="s">
        <v>38</v>
      </c>
      <c r="B28" s="132"/>
      <c r="C28" s="132"/>
    </row>
    <row r="29" spans="1:3">
      <c r="A29" s="110" t="s">
        <v>39</v>
      </c>
      <c r="B29" s="152"/>
      <c r="C29" s="152"/>
    </row>
    <row r="30" spans="1:3">
      <c r="A30" s="110" t="s">
        <v>406</v>
      </c>
      <c r="B30" s="152"/>
      <c r="C30" s="152"/>
    </row>
    <row r="31" spans="1:3" ht="15" thickBot="1">
      <c r="A31" s="162" t="s">
        <v>407</v>
      </c>
      <c r="B31" s="163"/>
      <c r="C31" s="163"/>
    </row>
    <row r="32" spans="1:3" ht="30.75" thickTop="1">
      <c r="A32" s="124" t="s">
        <v>261</v>
      </c>
      <c r="B32" s="201"/>
      <c r="C32" s="201"/>
    </row>
    <row r="33" spans="1:5">
      <c r="A33" s="6"/>
    </row>
    <row r="34" spans="1:5">
      <c r="A34" s="443" t="s">
        <v>144</v>
      </c>
      <c r="B34" s="443"/>
    </row>
    <row r="35" spans="1:5">
      <c r="A35" s="6"/>
    </row>
    <row r="36" spans="1:5" ht="37.700000000000003" customHeight="1">
      <c r="A36" s="525" t="s">
        <v>18</v>
      </c>
      <c r="B36" s="146" t="s">
        <v>357</v>
      </c>
      <c r="C36" s="146" t="s">
        <v>249</v>
      </c>
    </row>
    <row r="37" spans="1:5" ht="28.5" customHeight="1">
      <c r="A37" s="526"/>
      <c r="B37" s="281" t="s">
        <v>566</v>
      </c>
      <c r="C37" s="281" t="s">
        <v>567</v>
      </c>
    </row>
    <row r="38" spans="1:5" s="16" customFormat="1" ht="25.7" customHeight="1">
      <c r="A38" s="56" t="s">
        <v>145</v>
      </c>
      <c r="B38" s="188"/>
      <c r="C38" s="188"/>
    </row>
    <row r="39" spans="1:5" s="16" customFormat="1" ht="31.7" customHeight="1">
      <c r="A39" s="56" t="s">
        <v>345</v>
      </c>
      <c r="B39" s="188"/>
      <c r="C39" s="188"/>
    </row>
    <row r="40" spans="1:5" s="16" customFormat="1" ht="99.75">
      <c r="A40" s="56" t="s">
        <v>568</v>
      </c>
      <c r="B40" s="188"/>
      <c r="C40" s="188"/>
    </row>
    <row r="41" spans="1:5" ht="14.45" customHeight="1">
      <c r="A41" s="6"/>
    </row>
    <row r="42" spans="1:5">
      <c r="A42" s="443" t="s">
        <v>272</v>
      </c>
      <c r="B42" s="443"/>
    </row>
    <row r="43" spans="1:5" ht="15">
      <c r="A43" s="97"/>
    </row>
    <row r="44" spans="1:5" ht="15">
      <c r="A44" s="450" t="s">
        <v>257</v>
      </c>
      <c r="B44" s="450"/>
    </row>
    <row r="45" spans="1:5">
      <c r="A45" s="451"/>
      <c r="B45" s="451"/>
    </row>
    <row r="46" spans="1:5">
      <c r="A46" s="6"/>
    </row>
    <row r="47" spans="1:5" ht="15">
      <c r="A47" s="443" t="s">
        <v>271</v>
      </c>
      <c r="B47" s="443"/>
      <c r="C47" s="7"/>
      <c r="D47" s="7"/>
      <c r="E47" s="7"/>
    </row>
    <row r="48" spans="1:5">
      <c r="A48" s="6"/>
    </row>
    <row r="49" spans="1:4" ht="45">
      <c r="A49" s="147" t="s">
        <v>18</v>
      </c>
      <c r="B49" s="147" t="s">
        <v>357</v>
      </c>
      <c r="C49" s="147" t="s">
        <v>249</v>
      </c>
    </row>
    <row r="50" spans="1:4" s="16" customFormat="1" ht="28.5">
      <c r="A50" s="56" t="s">
        <v>146</v>
      </c>
      <c r="B50" s="14"/>
      <c r="C50" s="14"/>
    </row>
    <row r="51" spans="1:4">
      <c r="A51" s="6"/>
    </row>
    <row r="52" spans="1:4">
      <c r="A52" s="2" t="s">
        <v>680</v>
      </c>
    </row>
    <row r="53" spans="1:4">
      <c r="A53" s="66"/>
    </row>
    <row r="54" spans="1:4" ht="14.45" customHeight="1">
      <c r="A54" s="521" t="s">
        <v>818</v>
      </c>
      <c r="B54" s="522"/>
      <c r="C54" s="522"/>
      <c r="D54" s="523"/>
    </row>
    <row r="55" spans="1:4">
      <c r="A55" s="309"/>
      <c r="B55" s="309"/>
    </row>
    <row r="56" spans="1:4">
      <c r="A56" s="309"/>
      <c r="B56" s="309"/>
    </row>
    <row r="57" spans="1:4">
      <c r="A57" s="309"/>
      <c r="B57" s="309"/>
    </row>
  </sheetData>
  <mergeCells count="10">
    <mergeCell ref="A1:B1"/>
    <mergeCell ref="A12:B12"/>
    <mergeCell ref="A34:B34"/>
    <mergeCell ref="A8:B8"/>
    <mergeCell ref="A36:A37"/>
    <mergeCell ref="A42:B42"/>
    <mergeCell ref="A44:B44"/>
    <mergeCell ref="A45:B45"/>
    <mergeCell ref="A47:B47"/>
    <mergeCell ref="A54:D54"/>
  </mergeCells>
  <pageMargins left="0.25" right="0.25" top="0.75" bottom="0.75" header="0.3" footer="0.3"/>
  <pageSetup paperSize="9" scale="86" fitToHeight="0" orientation="landscape" r:id="rId1"/>
</worksheet>
</file>

<file path=xl/worksheets/sheet17.xml><?xml version="1.0" encoding="utf-8"?>
<worksheet xmlns="http://schemas.openxmlformats.org/spreadsheetml/2006/main" xmlns:r="http://schemas.openxmlformats.org/officeDocument/2006/relationships">
  <sheetPr>
    <tabColor theme="9" tint="-0.499984740745262"/>
    <pageSetUpPr fitToPage="1"/>
  </sheetPr>
  <dimension ref="A1:J49"/>
  <sheetViews>
    <sheetView showGridLines="0" workbookViewId="0">
      <selection activeCell="H53" sqref="H53"/>
    </sheetView>
  </sheetViews>
  <sheetFormatPr baseColWidth="10" defaultColWidth="11.42578125" defaultRowHeight="14.25"/>
  <cols>
    <col min="1" max="1" width="19" style="2" customWidth="1"/>
    <col min="2" max="2" width="28.85546875" style="2" customWidth="1"/>
    <col min="3" max="4" width="15.140625" style="2" customWidth="1"/>
    <col min="5" max="5" width="11.42578125" style="2" customWidth="1"/>
    <col min="6" max="6" width="12.5703125" style="2" customWidth="1"/>
    <col min="7" max="7" width="13.140625" style="2" customWidth="1"/>
    <col min="8" max="8" width="12.5703125" style="2" customWidth="1"/>
    <col min="9" max="9" width="11.42578125" style="2" customWidth="1"/>
    <col min="10" max="10" width="12.5703125" style="2" customWidth="1"/>
    <col min="11" max="12" width="11.42578125" style="2" customWidth="1"/>
    <col min="13" max="16384" width="11.42578125" style="2"/>
  </cols>
  <sheetData>
    <row r="1" spans="1:10" ht="15">
      <c r="A1" s="200" t="s">
        <v>200</v>
      </c>
      <c r="B1" s="1"/>
      <c r="C1" s="1"/>
      <c r="D1" s="1"/>
      <c r="E1" s="1"/>
      <c r="F1" s="1"/>
    </row>
    <row r="2" spans="1:10">
      <c r="A2" s="28"/>
    </row>
    <row r="3" spans="1:10" s="16" customFormat="1">
      <c r="A3" s="2" t="s">
        <v>569</v>
      </c>
    </row>
    <row r="4" spans="1:10">
      <c r="A4" s="28"/>
    </row>
    <row r="5" spans="1:10">
      <c r="A5" s="19"/>
      <c r="B5" s="19"/>
    </row>
    <row r="6" spans="1:10">
      <c r="A6" s="465" t="s">
        <v>119</v>
      </c>
      <c r="B6" s="465" t="s">
        <v>264</v>
      </c>
      <c r="C6" s="465" t="s">
        <v>357</v>
      </c>
      <c r="D6" s="465" t="s">
        <v>249</v>
      </c>
    </row>
    <row r="7" spans="1:10">
      <c r="A7" s="466"/>
      <c r="B7" s="466"/>
      <c r="C7" s="466"/>
      <c r="D7" s="466"/>
    </row>
    <row r="8" spans="1:10">
      <c r="A8" s="67">
        <v>15701</v>
      </c>
      <c r="B8" s="68" t="s">
        <v>129</v>
      </c>
      <c r="C8" s="188"/>
      <c r="D8" s="188"/>
    </row>
    <row r="9" spans="1:10" ht="15" thickBot="1">
      <c r="A9" s="69">
        <v>15702</v>
      </c>
      <c r="B9" s="51" t="s">
        <v>130</v>
      </c>
      <c r="C9" s="42"/>
      <c r="D9" s="42"/>
    </row>
    <row r="10" spans="1:10" ht="15.75" thickTop="1">
      <c r="A10" s="438" t="s">
        <v>11</v>
      </c>
      <c r="B10" s="439"/>
      <c r="C10" s="121"/>
      <c r="D10" s="121"/>
    </row>
    <row r="11" spans="1:10">
      <c r="A11" s="28"/>
    </row>
    <row r="12" spans="1:10" ht="15">
      <c r="A12" s="2" t="s">
        <v>681</v>
      </c>
      <c r="B12" s="7"/>
      <c r="C12" s="7"/>
      <c r="D12" s="4"/>
      <c r="E12" s="7"/>
      <c r="F12" s="7"/>
    </row>
    <row r="13" spans="1:10" ht="15">
      <c r="A13" s="97"/>
      <c r="B13" s="7"/>
      <c r="C13" s="7"/>
      <c r="D13" s="4"/>
      <c r="E13" s="7"/>
      <c r="F13" s="7"/>
    </row>
    <row r="14" spans="1:10" ht="15">
      <c r="A14" s="2" t="s">
        <v>570</v>
      </c>
      <c r="B14" s="7"/>
      <c r="C14" s="7"/>
      <c r="D14" s="4"/>
      <c r="E14" s="7"/>
      <c r="F14" s="7"/>
    </row>
    <row r="15" spans="1:10" ht="15">
      <c r="A15" s="97"/>
      <c r="B15" s="7"/>
      <c r="C15" s="7"/>
      <c r="D15" s="4"/>
      <c r="E15" s="7"/>
      <c r="F15" s="7"/>
    </row>
    <row r="16" spans="1:10" ht="15">
      <c r="A16" s="255"/>
      <c r="B16" s="70"/>
      <c r="C16" s="46"/>
      <c r="D16" s="46"/>
      <c r="E16" s="46"/>
      <c r="F16" s="46"/>
      <c r="G16" s="46"/>
      <c r="H16" s="46"/>
      <c r="I16" s="46"/>
      <c r="J16" s="46"/>
    </row>
    <row r="17" spans="1:9" ht="15">
      <c r="A17" s="2" t="s">
        <v>177</v>
      </c>
      <c r="B17" s="7"/>
      <c r="C17" s="7"/>
      <c r="D17" s="4"/>
      <c r="E17" s="7"/>
      <c r="F17" s="7"/>
    </row>
    <row r="18" spans="1:9">
      <c r="A18" s="28" t="s">
        <v>4</v>
      </c>
    </row>
    <row r="19" spans="1:9" ht="45">
      <c r="A19" s="147" t="s">
        <v>119</v>
      </c>
      <c r="B19" s="147" t="s">
        <v>264</v>
      </c>
      <c r="C19" s="147" t="s">
        <v>357</v>
      </c>
      <c r="D19" s="147" t="s">
        <v>249</v>
      </c>
    </row>
    <row r="20" spans="1:9">
      <c r="A20" s="67">
        <v>15701</v>
      </c>
      <c r="B20" s="68" t="s">
        <v>129</v>
      </c>
      <c r="C20" s="3"/>
      <c r="D20" s="3"/>
    </row>
    <row r="21" spans="1:9" ht="15" thickBot="1">
      <c r="A21" s="69">
        <v>15702</v>
      </c>
      <c r="B21" s="51" t="s">
        <v>130</v>
      </c>
      <c r="C21" s="40"/>
      <c r="D21" s="40"/>
    </row>
    <row r="22" spans="1:9" ht="15.75" thickTop="1">
      <c r="A22" s="438" t="s">
        <v>11</v>
      </c>
      <c r="B22" s="439"/>
      <c r="C22" s="121"/>
      <c r="D22" s="121"/>
    </row>
    <row r="23" spans="1:9" hidden="1">
      <c r="A23" s="28"/>
    </row>
    <row r="24" spans="1:9">
      <c r="A24" s="28"/>
    </row>
    <row r="25" spans="1:9" s="16" customFormat="1" ht="15">
      <c r="A25" s="2" t="s">
        <v>178</v>
      </c>
      <c r="B25" s="18"/>
      <c r="C25" s="18"/>
      <c r="D25" s="18"/>
      <c r="E25" s="18"/>
      <c r="F25" s="18"/>
    </row>
    <row r="26" spans="1:9">
      <c r="A26" s="28" t="s">
        <v>4</v>
      </c>
    </row>
    <row r="27" spans="1:9">
      <c r="A27" s="19"/>
      <c r="B27" s="19"/>
    </row>
    <row r="28" spans="1:9" ht="15.75" customHeight="1">
      <c r="A28" s="527" t="s">
        <v>357</v>
      </c>
      <c r="B28" s="528"/>
      <c r="C28" s="528"/>
      <c r="D28" s="528"/>
      <c r="E28" s="525"/>
    </row>
    <row r="29" spans="1:9" ht="45">
      <c r="A29" s="204" t="s">
        <v>346</v>
      </c>
      <c r="B29" s="147" t="s">
        <v>30</v>
      </c>
      <c r="C29" s="147" t="s">
        <v>56</v>
      </c>
      <c r="D29" s="147" t="s">
        <v>50</v>
      </c>
      <c r="E29" s="147" t="s">
        <v>51</v>
      </c>
    </row>
    <row r="30" spans="1:9" s="16" customFormat="1" hidden="1">
      <c r="A30" s="71"/>
      <c r="B30" s="3"/>
      <c r="C30" s="3"/>
      <c r="D30" s="3"/>
      <c r="E30" s="3"/>
      <c r="F30" s="2"/>
      <c r="G30" s="2"/>
      <c r="H30" s="2"/>
      <c r="I30" s="2"/>
    </row>
    <row r="31" spans="1:9" s="16" customFormat="1">
      <c r="A31" s="256"/>
      <c r="B31" s="187"/>
      <c r="C31" s="187"/>
      <c r="D31" s="187"/>
      <c r="E31" s="187"/>
      <c r="F31" s="2"/>
      <c r="G31" s="2"/>
      <c r="H31" s="2"/>
      <c r="I31" s="2"/>
    </row>
    <row r="32" spans="1:9">
      <c r="A32" s="257"/>
      <c r="B32" s="187"/>
      <c r="C32" s="187"/>
      <c r="D32" s="187"/>
      <c r="E32" s="187"/>
    </row>
    <row r="33" spans="1:6" ht="15">
      <c r="A33" s="258" t="s">
        <v>11</v>
      </c>
      <c r="B33" s="121"/>
      <c r="C33" s="121"/>
      <c r="D33" s="121"/>
      <c r="E33" s="121"/>
    </row>
    <row r="34" spans="1:6">
      <c r="A34" s="6"/>
    </row>
    <row r="35" spans="1:6" ht="14.25" customHeight="1">
      <c r="A35" s="457" t="s">
        <v>249</v>
      </c>
      <c r="B35" s="458"/>
      <c r="C35" s="458"/>
      <c r="D35" s="458"/>
      <c r="E35" s="459"/>
    </row>
    <row r="36" spans="1:6" ht="45">
      <c r="A36" s="204" t="s">
        <v>346</v>
      </c>
      <c r="B36" s="147" t="s">
        <v>30</v>
      </c>
      <c r="C36" s="147" t="s">
        <v>56</v>
      </c>
      <c r="D36" s="147" t="s">
        <v>50</v>
      </c>
      <c r="E36" s="147" t="s">
        <v>51</v>
      </c>
    </row>
    <row r="37" spans="1:6">
      <c r="A37" s="71"/>
      <c r="B37" s="170"/>
      <c r="C37" s="170"/>
      <c r="D37" s="170"/>
      <c r="E37" s="170"/>
    </row>
    <row r="38" spans="1:6" ht="15" thickBot="1">
      <c r="A38" s="72"/>
      <c r="B38" s="40"/>
      <c r="C38" s="40"/>
      <c r="D38" s="40"/>
      <c r="E38" s="40"/>
    </row>
    <row r="39" spans="1:6" ht="15.75" thickTop="1">
      <c r="A39" s="259" t="s">
        <v>11</v>
      </c>
      <c r="B39" s="121"/>
      <c r="C39" s="121"/>
      <c r="D39" s="121"/>
      <c r="E39" s="121"/>
    </row>
    <row r="40" spans="1:6">
      <c r="A40" s="6"/>
    </row>
    <row r="41" spans="1:6">
      <c r="A41" s="6"/>
    </row>
    <row r="42" spans="1:6">
      <c r="A42" s="2" t="s">
        <v>273</v>
      </c>
    </row>
    <row r="43" spans="1:6" ht="15" thickBot="1">
      <c r="A43" s="66"/>
    </row>
    <row r="44" spans="1:6" ht="14.45" customHeight="1" thickBot="1">
      <c r="A44" s="497" t="s">
        <v>818</v>
      </c>
      <c r="B44" s="498"/>
      <c r="C44" s="498"/>
      <c r="D44" s="498"/>
      <c r="E44" s="498"/>
      <c r="F44" s="499"/>
    </row>
    <row r="45" spans="1:6">
      <c r="A45" s="309"/>
      <c r="B45" s="309"/>
    </row>
    <row r="46" spans="1:6">
      <c r="A46" s="309"/>
      <c r="B46" s="309"/>
    </row>
    <row r="47" spans="1:6">
      <c r="A47" s="309"/>
      <c r="B47" s="309"/>
    </row>
    <row r="48" spans="1:6" ht="13.7" hidden="1" customHeight="1">
      <c r="A48" s="309"/>
      <c r="B48" s="309"/>
    </row>
    <row r="49" spans="1:2">
      <c r="A49" s="309"/>
      <c r="B49" s="309"/>
    </row>
  </sheetData>
  <mergeCells count="9">
    <mergeCell ref="A44:F44"/>
    <mergeCell ref="A35:E35"/>
    <mergeCell ref="B6:B7"/>
    <mergeCell ref="C6:C7"/>
    <mergeCell ref="D6:D7"/>
    <mergeCell ref="A10:B10"/>
    <mergeCell ref="A28:E28"/>
    <mergeCell ref="A22:B22"/>
    <mergeCell ref="A6:A7"/>
  </mergeCells>
  <pageMargins left="0.25" right="0.25" top="0.75" bottom="0.75" header="0.3" footer="0.3"/>
  <pageSetup paperSize="9" scale="98" fitToHeight="0" orientation="landscape" verticalDpi="0" r:id="rId1"/>
</worksheet>
</file>

<file path=xl/worksheets/sheet18.xml><?xml version="1.0" encoding="utf-8"?>
<worksheet xmlns="http://schemas.openxmlformats.org/spreadsheetml/2006/main" xmlns:r="http://schemas.openxmlformats.org/officeDocument/2006/relationships">
  <sheetPr>
    <tabColor theme="9" tint="-0.499984740745262"/>
  </sheetPr>
  <dimension ref="A1:D55"/>
  <sheetViews>
    <sheetView showGridLines="0" topLeftCell="A13" workbookViewId="0">
      <selection activeCell="A37" sqref="A37:D37"/>
    </sheetView>
  </sheetViews>
  <sheetFormatPr baseColWidth="10" defaultColWidth="11.42578125" defaultRowHeight="14.25"/>
  <cols>
    <col min="1" max="1" width="15.28515625" style="2" customWidth="1"/>
    <col min="2" max="2" width="35.140625" style="2" customWidth="1"/>
    <col min="3" max="3" width="30.42578125" style="2" customWidth="1"/>
    <col min="4" max="4" width="28.5703125" style="2" customWidth="1"/>
    <col min="5" max="5" width="26.5703125" style="2" customWidth="1"/>
    <col min="6" max="16384" width="11.42578125" style="2"/>
  </cols>
  <sheetData>
    <row r="1" spans="1:4" ht="15">
      <c r="A1" s="200" t="s">
        <v>198</v>
      </c>
    </row>
    <row r="2" spans="1:4">
      <c r="A2" s="28"/>
    </row>
    <row r="3" spans="1:4">
      <c r="A3" s="2" t="s">
        <v>218</v>
      </c>
    </row>
    <row r="4" spans="1:4" ht="15">
      <c r="A4" s="97"/>
    </row>
    <row r="5" spans="1:4" ht="30" customHeight="1">
      <c r="A5" s="203" t="s">
        <v>484</v>
      </c>
      <c r="B5" s="203" t="s">
        <v>401</v>
      </c>
      <c r="C5" s="147" t="s">
        <v>571</v>
      </c>
      <c r="D5" s="147" t="s">
        <v>249</v>
      </c>
    </row>
    <row r="6" spans="1:4">
      <c r="A6" s="213">
        <v>11602</v>
      </c>
      <c r="B6" s="81" t="s">
        <v>572</v>
      </c>
      <c r="C6" s="81"/>
      <c r="D6" s="81"/>
    </row>
    <row r="7" spans="1:4" ht="28.5">
      <c r="A7" s="213">
        <v>11605</v>
      </c>
      <c r="B7" s="35" t="s">
        <v>573</v>
      </c>
      <c r="C7" s="81"/>
      <c r="D7" s="81"/>
    </row>
    <row r="8" spans="1:4">
      <c r="A8" s="213">
        <v>17101</v>
      </c>
      <c r="B8" s="81" t="s">
        <v>574</v>
      </c>
      <c r="C8" s="81"/>
      <c r="D8" s="81"/>
    </row>
    <row r="9" spans="1:4">
      <c r="A9" s="166" t="s">
        <v>11</v>
      </c>
      <c r="B9" s="166"/>
      <c r="C9" s="166"/>
      <c r="D9" s="166"/>
    </row>
    <row r="10" spans="1:4" ht="15">
      <c r="A10" s="97"/>
    </row>
    <row r="11" spans="1:4">
      <c r="A11" s="2" t="s">
        <v>726</v>
      </c>
    </row>
    <row r="12" spans="1:4" ht="13.7" customHeight="1">
      <c r="A12" s="140"/>
      <c r="B12" s="140"/>
    </row>
    <row r="13" spans="1:4" ht="14.25" customHeight="1">
      <c r="A13" s="532" t="s">
        <v>818</v>
      </c>
      <c r="B13" s="533"/>
      <c r="C13" s="533"/>
      <c r="D13" s="534"/>
    </row>
    <row r="14" spans="1:4">
      <c r="A14" s="140"/>
      <c r="B14" s="140"/>
    </row>
    <row r="15" spans="1:4">
      <c r="A15" s="140"/>
      <c r="B15" s="140"/>
    </row>
    <row r="16" spans="1:4">
      <c r="A16" s="140"/>
      <c r="B16" s="140"/>
    </row>
    <row r="17" spans="1:4">
      <c r="A17" s="2" t="s">
        <v>725</v>
      </c>
    </row>
    <row r="19" spans="1:4" ht="14.25" customHeight="1">
      <c r="A19" s="532" t="s">
        <v>818</v>
      </c>
      <c r="B19" s="533"/>
      <c r="C19" s="533"/>
      <c r="D19" s="534"/>
    </row>
    <row r="20" spans="1:4">
      <c r="A20" s="303"/>
      <c r="B20" s="303"/>
    </row>
    <row r="21" spans="1:4">
      <c r="A21" s="303"/>
      <c r="B21" s="303"/>
    </row>
    <row r="22" spans="1:4">
      <c r="A22" s="303"/>
      <c r="B22" s="303"/>
    </row>
    <row r="23" spans="1:4">
      <c r="A23" s="260"/>
      <c r="B23" s="260"/>
    </row>
    <row r="24" spans="1:4">
      <c r="A24" s="260" t="s">
        <v>727</v>
      </c>
      <c r="B24" s="260"/>
    </row>
    <row r="25" spans="1:4">
      <c r="A25" s="260"/>
      <c r="B25" s="260"/>
    </row>
    <row r="26" spans="1:4" ht="15">
      <c r="A26" s="529" t="s">
        <v>357</v>
      </c>
      <c r="B26" s="530"/>
      <c r="C26" s="530"/>
      <c r="D26" s="531"/>
    </row>
    <row r="27" spans="1:4" ht="15">
      <c r="A27" s="261" t="s">
        <v>5</v>
      </c>
      <c r="B27" s="261" t="s">
        <v>6</v>
      </c>
      <c r="C27" s="203" t="s">
        <v>389</v>
      </c>
      <c r="D27" s="203" t="s">
        <v>11</v>
      </c>
    </row>
    <row r="28" spans="1:4">
      <c r="A28" s="244">
        <v>1</v>
      </c>
      <c r="B28" s="245"/>
      <c r="C28" s="81"/>
      <c r="D28" s="81"/>
    </row>
    <row r="29" spans="1:4">
      <c r="A29" s="244">
        <v>10</v>
      </c>
      <c r="B29" s="245"/>
      <c r="C29" s="81"/>
      <c r="D29" s="81"/>
    </row>
    <row r="30" spans="1:4">
      <c r="A30" s="156" t="s">
        <v>575</v>
      </c>
      <c r="B30" s="81"/>
      <c r="C30" s="81"/>
      <c r="D30" s="81"/>
    </row>
    <row r="31" spans="1:4" ht="15">
      <c r="A31" s="454" t="s">
        <v>11</v>
      </c>
      <c r="B31" s="455"/>
      <c r="C31" s="456"/>
      <c r="D31" s="166"/>
    </row>
    <row r="32" spans="1:4">
      <c r="A32" s="86"/>
      <c r="B32" s="86"/>
      <c r="C32" s="86"/>
      <c r="D32" s="86"/>
    </row>
    <row r="33" spans="1:4" ht="52.5" customHeight="1">
      <c r="A33" s="277" t="s">
        <v>682</v>
      </c>
      <c r="B33" s="81"/>
      <c r="C33" s="86"/>
      <c r="D33" s="86"/>
    </row>
    <row r="34" spans="1:4">
      <c r="A34" s="86"/>
      <c r="B34" s="86"/>
      <c r="C34" s="86"/>
      <c r="D34" s="86"/>
    </row>
    <row r="35" spans="1:4">
      <c r="A35" s="2" t="s">
        <v>273</v>
      </c>
    </row>
    <row r="36" spans="1:4">
      <c r="A36" s="66"/>
    </row>
    <row r="37" spans="1:4" ht="14.25" customHeight="1">
      <c r="A37" s="532" t="s">
        <v>818</v>
      </c>
      <c r="B37" s="533"/>
      <c r="C37" s="533"/>
      <c r="D37" s="534"/>
    </row>
    <row r="43" spans="1:4" hidden="1"/>
    <row r="52" hidden="1"/>
    <row r="55" hidden="1"/>
  </sheetData>
  <mergeCells count="5">
    <mergeCell ref="A26:D26"/>
    <mergeCell ref="A31:C31"/>
    <mergeCell ref="A13:D13"/>
    <mergeCell ref="A19:D19"/>
    <mergeCell ref="A37:D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9" tint="-0.499984740745262"/>
  </sheetPr>
  <dimension ref="A1:J112"/>
  <sheetViews>
    <sheetView showGridLines="0" topLeftCell="A37" zoomScale="80" zoomScaleNormal="80" workbookViewId="0">
      <selection activeCell="C60" sqref="C60"/>
    </sheetView>
  </sheetViews>
  <sheetFormatPr baseColWidth="10" defaultColWidth="11.42578125" defaultRowHeight="14.25"/>
  <cols>
    <col min="1" max="1" width="10.85546875" style="66" customWidth="1"/>
    <col min="2" max="2" width="67.28515625" style="2" customWidth="1"/>
    <col min="3" max="3" width="32.28515625" style="2" customWidth="1"/>
    <col min="4" max="4" width="17.140625" style="2" customWidth="1"/>
    <col min="5" max="5" width="22.140625" style="2" customWidth="1"/>
    <col min="6" max="6" width="13.5703125" style="2" customWidth="1"/>
    <col min="7" max="8" width="14.5703125" style="2" customWidth="1"/>
    <col min="9" max="9" width="46.5703125" style="2" customWidth="1"/>
    <col min="10" max="11" width="11.42578125" style="2" customWidth="1"/>
    <col min="12" max="16384" width="11.42578125" style="2"/>
  </cols>
  <sheetData>
    <row r="1" spans="1:10" ht="15">
      <c r="A1" s="519" t="s">
        <v>201</v>
      </c>
      <c r="B1" s="519"/>
      <c r="C1" s="1"/>
      <c r="D1" s="1"/>
      <c r="E1" s="1"/>
      <c r="F1" s="1"/>
      <c r="G1" s="1"/>
    </row>
    <row r="2" spans="1:10">
      <c r="A2" s="6"/>
    </row>
    <row r="3" spans="1:10">
      <c r="A3" s="443" t="s">
        <v>576</v>
      </c>
      <c r="B3" s="443"/>
      <c r="C3" s="443"/>
    </row>
    <row r="4" spans="1:10" ht="15">
      <c r="A4" s="97"/>
    </row>
    <row r="5" spans="1:10" ht="15">
      <c r="A5" s="97"/>
    </row>
    <row r="6" spans="1:10" ht="14.25" customHeight="1">
      <c r="A6" s="465" t="s">
        <v>367</v>
      </c>
      <c r="B6" s="465" t="s">
        <v>401</v>
      </c>
      <c r="C6" s="457" t="s">
        <v>357</v>
      </c>
      <c r="D6" s="458"/>
      <c r="E6" s="459"/>
    </row>
    <row r="7" spans="1:10" ht="30">
      <c r="A7" s="466"/>
      <c r="B7" s="466"/>
      <c r="C7" s="147" t="s">
        <v>8</v>
      </c>
      <c r="D7" s="147" t="s">
        <v>9</v>
      </c>
      <c r="E7" s="147" t="s">
        <v>3</v>
      </c>
    </row>
    <row r="8" spans="1:10">
      <c r="A8" s="65">
        <v>21401</v>
      </c>
      <c r="B8" s="243" t="s">
        <v>390</v>
      </c>
      <c r="C8" s="380">
        <v>4694</v>
      </c>
      <c r="D8" s="380">
        <v>30997</v>
      </c>
      <c r="E8" s="380">
        <f>SUM(C8:D8)</f>
        <v>35691</v>
      </c>
      <c r="I8" s="95"/>
      <c r="J8" s="95"/>
    </row>
    <row r="9" spans="1:10">
      <c r="A9" s="65">
        <v>21404</v>
      </c>
      <c r="B9" s="243" t="s">
        <v>391</v>
      </c>
      <c r="C9" s="380">
        <v>0</v>
      </c>
      <c r="D9" s="380">
        <v>7512</v>
      </c>
      <c r="E9" s="380">
        <f t="shared" ref="E9:E15" si="0">SUM(C9:D9)</f>
        <v>7512</v>
      </c>
      <c r="I9" s="95"/>
      <c r="J9" s="95"/>
    </row>
    <row r="10" spans="1:10">
      <c r="A10" s="65">
        <v>21405</v>
      </c>
      <c r="B10" s="243" t="s">
        <v>392</v>
      </c>
      <c r="C10" s="380">
        <v>527302</v>
      </c>
      <c r="D10" s="380">
        <v>539841</v>
      </c>
      <c r="E10" s="380">
        <f t="shared" si="0"/>
        <v>1067143</v>
      </c>
      <c r="I10" s="95"/>
      <c r="J10" s="95"/>
    </row>
    <row r="11" spans="1:10">
      <c r="A11" s="65">
        <v>11405</v>
      </c>
      <c r="B11" s="243" t="s">
        <v>399</v>
      </c>
      <c r="C11" s="380">
        <v>604598</v>
      </c>
      <c r="D11" s="380">
        <v>0</v>
      </c>
      <c r="E11" s="380">
        <f t="shared" si="0"/>
        <v>604598</v>
      </c>
      <c r="I11" s="95"/>
      <c r="J11" s="95"/>
    </row>
    <row r="12" spans="1:10">
      <c r="A12" s="65">
        <v>21406</v>
      </c>
      <c r="B12" s="243" t="s">
        <v>393</v>
      </c>
      <c r="C12" s="380">
        <v>0</v>
      </c>
      <c r="D12" s="380">
        <v>0</v>
      </c>
      <c r="E12" s="380">
        <f t="shared" si="0"/>
        <v>0</v>
      </c>
    </row>
    <row r="13" spans="1:10">
      <c r="A13" s="65">
        <v>21407</v>
      </c>
      <c r="B13" s="243" t="s">
        <v>394</v>
      </c>
      <c r="C13" s="380">
        <v>0</v>
      </c>
      <c r="D13" s="380">
        <v>0</v>
      </c>
      <c r="E13" s="380">
        <f t="shared" si="0"/>
        <v>0</v>
      </c>
    </row>
    <row r="14" spans="1:10">
      <c r="A14" s="65">
        <v>21414</v>
      </c>
      <c r="B14" s="243" t="s">
        <v>396</v>
      </c>
      <c r="C14" s="380">
        <v>0</v>
      </c>
      <c r="D14" s="380">
        <v>0</v>
      </c>
      <c r="E14" s="380">
        <f t="shared" si="0"/>
        <v>0</v>
      </c>
    </row>
    <row r="15" spans="1:10">
      <c r="A15" s="65">
        <v>21604</v>
      </c>
      <c r="B15" s="243" t="s">
        <v>400</v>
      </c>
      <c r="C15" s="380">
        <v>66473</v>
      </c>
      <c r="D15" s="380">
        <v>0</v>
      </c>
      <c r="E15" s="380">
        <f t="shared" si="0"/>
        <v>66473</v>
      </c>
    </row>
    <row r="16" spans="1:10" ht="15">
      <c r="A16" s="262" t="s">
        <v>11</v>
      </c>
      <c r="B16" s="120"/>
      <c r="C16" s="392">
        <f t="shared" ref="C16:E16" si="1">SUM(C8:C15)</f>
        <v>1203067</v>
      </c>
      <c r="D16" s="375">
        <f t="shared" si="1"/>
        <v>578350</v>
      </c>
      <c r="E16" s="375">
        <f t="shared" si="1"/>
        <v>1781417</v>
      </c>
    </row>
    <row r="17" spans="1:8">
      <c r="A17" s="43"/>
      <c r="B17" s="43"/>
      <c r="C17" s="43"/>
      <c r="D17" s="43"/>
      <c r="E17" s="43"/>
      <c r="F17" s="46"/>
      <c r="G17" s="46"/>
      <c r="H17" s="46"/>
    </row>
    <row r="18" spans="1:8" ht="14.45" customHeight="1">
      <c r="A18" s="465" t="s">
        <v>367</v>
      </c>
      <c r="B18" s="465" t="s">
        <v>6</v>
      </c>
      <c r="C18" s="457" t="s">
        <v>249</v>
      </c>
      <c r="D18" s="458"/>
      <c r="E18" s="459"/>
      <c r="F18" s="46"/>
      <c r="G18" s="46"/>
    </row>
    <row r="19" spans="1:8" ht="30">
      <c r="A19" s="466"/>
      <c r="B19" s="466"/>
      <c r="C19" s="147" t="s">
        <v>8</v>
      </c>
      <c r="D19" s="147" t="s">
        <v>9</v>
      </c>
      <c r="E19" s="147" t="s">
        <v>3</v>
      </c>
      <c r="F19" s="46"/>
      <c r="G19" s="46"/>
    </row>
    <row r="20" spans="1:8">
      <c r="A20" s="65">
        <v>21401</v>
      </c>
      <c r="B20" s="243" t="s">
        <v>390</v>
      </c>
      <c r="C20" s="380">
        <v>26411</v>
      </c>
      <c r="D20" s="380">
        <v>4586</v>
      </c>
      <c r="E20" s="380">
        <f>SUM(C20:D20)</f>
        <v>30997</v>
      </c>
      <c r="F20" s="46"/>
      <c r="G20" s="46"/>
    </row>
    <row r="21" spans="1:8">
      <c r="A21" s="65">
        <v>21404</v>
      </c>
      <c r="B21" s="243" t="s">
        <v>391</v>
      </c>
      <c r="C21" s="380">
        <v>0</v>
      </c>
      <c r="D21" s="380">
        <v>7512</v>
      </c>
      <c r="E21" s="380">
        <f t="shared" ref="E21:E27" si="2">SUM(C21:D21)</f>
        <v>7512</v>
      </c>
      <c r="F21" s="46"/>
      <c r="G21" s="46"/>
    </row>
    <row r="22" spans="1:8">
      <c r="A22" s="65">
        <v>21405</v>
      </c>
      <c r="B22" s="243" t="s">
        <v>392</v>
      </c>
      <c r="C22" s="380">
        <v>216351</v>
      </c>
      <c r="D22" s="380">
        <v>253776</v>
      </c>
      <c r="E22" s="380">
        <f t="shared" si="2"/>
        <v>470127</v>
      </c>
      <c r="F22" s="46"/>
      <c r="G22" s="46"/>
    </row>
    <row r="23" spans="1:8">
      <c r="A23" s="65">
        <v>11405</v>
      </c>
      <c r="B23" s="243" t="s">
        <v>399</v>
      </c>
      <c r="C23" s="380">
        <v>0</v>
      </c>
      <c r="D23" s="380">
        <v>0</v>
      </c>
      <c r="E23" s="380">
        <f t="shared" si="2"/>
        <v>0</v>
      </c>
      <c r="F23" s="46"/>
      <c r="G23" s="46"/>
    </row>
    <row r="24" spans="1:8">
      <c r="A24" s="65">
        <v>21406</v>
      </c>
      <c r="B24" s="243" t="s">
        <v>393</v>
      </c>
      <c r="C24" s="380">
        <v>0</v>
      </c>
      <c r="D24" s="380">
        <v>0</v>
      </c>
      <c r="E24" s="380">
        <f t="shared" si="2"/>
        <v>0</v>
      </c>
      <c r="F24" s="46"/>
      <c r="G24" s="46"/>
    </row>
    <row r="25" spans="1:8">
      <c r="A25" s="65">
        <v>21407</v>
      </c>
      <c r="B25" s="243" t="s">
        <v>394</v>
      </c>
      <c r="C25" s="380">
        <v>0</v>
      </c>
      <c r="D25" s="380">
        <v>0</v>
      </c>
      <c r="E25" s="380">
        <f t="shared" si="2"/>
        <v>0</v>
      </c>
      <c r="F25" s="46"/>
      <c r="G25" s="46"/>
    </row>
    <row r="26" spans="1:8">
      <c r="A26" s="65">
        <v>21414</v>
      </c>
      <c r="B26" s="243" t="s">
        <v>396</v>
      </c>
      <c r="C26" s="380">
        <v>0</v>
      </c>
      <c r="D26" s="380">
        <v>0</v>
      </c>
      <c r="E26" s="380">
        <f t="shared" si="2"/>
        <v>0</v>
      </c>
      <c r="F26" s="46"/>
      <c r="G26" s="46"/>
    </row>
    <row r="27" spans="1:8">
      <c r="A27" s="65">
        <v>21604</v>
      </c>
      <c r="B27" s="243" t="s">
        <v>400</v>
      </c>
      <c r="C27" s="380">
        <v>59095</v>
      </c>
      <c r="D27" s="380">
        <v>0</v>
      </c>
      <c r="E27" s="380">
        <f t="shared" si="2"/>
        <v>59095</v>
      </c>
      <c r="F27" s="46"/>
      <c r="G27" s="46"/>
    </row>
    <row r="28" spans="1:8" ht="15">
      <c r="A28" s="262" t="s">
        <v>11</v>
      </c>
      <c r="B28" s="120"/>
      <c r="C28" s="393">
        <f t="shared" ref="C28:E28" si="3">SUM(C20:C27)</f>
        <v>301857</v>
      </c>
      <c r="D28" s="394">
        <f t="shared" si="3"/>
        <v>265874</v>
      </c>
      <c r="E28" s="394">
        <f t="shared" si="3"/>
        <v>567731</v>
      </c>
      <c r="F28" s="46"/>
      <c r="G28" s="46"/>
    </row>
    <row r="29" spans="1:8" ht="15">
      <c r="A29" s="263"/>
      <c r="B29" s="195"/>
      <c r="C29" s="195"/>
      <c r="D29" s="196"/>
      <c r="E29" s="196"/>
      <c r="F29" s="46"/>
      <c r="G29" s="46"/>
    </row>
    <row r="30" spans="1:8">
      <c r="A30" s="43"/>
      <c r="B30" s="43"/>
      <c r="C30" s="43"/>
      <c r="D30" s="43"/>
      <c r="E30" s="43"/>
      <c r="F30" s="46"/>
      <c r="G30" s="46"/>
      <c r="H30" s="46"/>
    </row>
    <row r="31" spans="1:8" ht="16.7" customHeight="1">
      <c r="A31" s="437" t="s">
        <v>577</v>
      </c>
      <c r="B31" s="437"/>
      <c r="C31" s="43"/>
      <c r="D31" s="43"/>
      <c r="E31" s="43"/>
      <c r="F31" s="46"/>
      <c r="G31" s="46"/>
      <c r="H31" s="46"/>
    </row>
    <row r="32" spans="1:8" ht="16.7" customHeight="1">
      <c r="A32" s="43"/>
      <c r="B32" s="43"/>
      <c r="C32" s="43"/>
      <c r="D32" s="43"/>
      <c r="E32" s="43"/>
      <c r="F32" s="46"/>
      <c r="G32" s="46"/>
      <c r="H32" s="46"/>
    </row>
    <row r="33" spans="1:8" ht="16.7" customHeight="1">
      <c r="A33" s="540" t="s">
        <v>854</v>
      </c>
      <c r="B33" s="541"/>
      <c r="C33" s="542"/>
      <c r="D33" s="43"/>
      <c r="E33" s="43"/>
      <c r="F33" s="46"/>
      <c r="G33" s="46"/>
      <c r="H33" s="46"/>
    </row>
    <row r="34" spans="1:8" ht="16.7" customHeight="1">
      <c r="A34" s="43"/>
      <c r="B34" s="43"/>
      <c r="C34" s="43"/>
      <c r="D34" s="43"/>
      <c r="E34" s="43"/>
      <c r="F34" s="46"/>
      <c r="G34" s="46"/>
      <c r="H34" s="46"/>
    </row>
    <row r="35" spans="1:8" ht="16.7" customHeight="1">
      <c r="A35" s="462" t="s">
        <v>5</v>
      </c>
      <c r="B35" s="537" t="s">
        <v>6</v>
      </c>
      <c r="C35" s="465" t="s">
        <v>389</v>
      </c>
      <c r="D35" s="458" t="s">
        <v>357</v>
      </c>
      <c r="E35" s="458"/>
      <c r="F35" s="459"/>
      <c r="G35" s="46"/>
      <c r="H35" s="46"/>
    </row>
    <row r="36" spans="1:8" ht="16.7" customHeight="1">
      <c r="A36" s="462"/>
      <c r="B36" s="537"/>
      <c r="C36" s="518"/>
      <c r="D36" s="538" t="s">
        <v>652</v>
      </c>
      <c r="E36" s="460" t="s">
        <v>9</v>
      </c>
      <c r="F36" s="460" t="s">
        <v>3</v>
      </c>
      <c r="G36" s="46"/>
      <c r="H36" s="46"/>
    </row>
    <row r="37" spans="1:8" ht="9" customHeight="1">
      <c r="A37" s="462"/>
      <c r="B37" s="537"/>
      <c r="C37" s="466"/>
      <c r="D37" s="539"/>
      <c r="E37" s="461"/>
      <c r="F37" s="461"/>
      <c r="G37" s="46"/>
      <c r="H37" s="46"/>
    </row>
    <row r="38" spans="1:8" ht="16.7" customHeight="1">
      <c r="A38" s="65">
        <v>1</v>
      </c>
      <c r="B38" s="398" t="s">
        <v>864</v>
      </c>
      <c r="C38" s="395" t="s">
        <v>855</v>
      </c>
      <c r="D38" s="380"/>
      <c r="E38" s="380">
        <v>724</v>
      </c>
      <c r="F38" s="380">
        <f>SUM(D38:E38)</f>
        <v>724</v>
      </c>
      <c r="G38" s="46"/>
      <c r="H38" s="46"/>
    </row>
    <row r="39" spans="1:8" ht="16.7" customHeight="1">
      <c r="A39" s="65">
        <v>2</v>
      </c>
      <c r="B39" s="398" t="s">
        <v>865</v>
      </c>
      <c r="C39" s="395" t="s">
        <v>856</v>
      </c>
      <c r="D39" s="380"/>
      <c r="E39" s="380">
        <v>848</v>
      </c>
      <c r="F39" s="380">
        <f t="shared" ref="F39:F48" si="4">SUM(D39:E39)</f>
        <v>848</v>
      </c>
      <c r="G39" s="46"/>
      <c r="H39" s="46"/>
    </row>
    <row r="40" spans="1:8" ht="16.7" customHeight="1">
      <c r="A40" s="65">
        <v>3</v>
      </c>
      <c r="B40" s="399" t="s">
        <v>866</v>
      </c>
      <c r="C40" s="396" t="s">
        <v>857</v>
      </c>
      <c r="D40" s="380"/>
      <c r="E40" s="380">
        <v>865</v>
      </c>
      <c r="F40" s="380">
        <f t="shared" si="4"/>
        <v>865</v>
      </c>
      <c r="G40" s="46"/>
      <c r="H40" s="46"/>
    </row>
    <row r="41" spans="1:8" ht="16.7" customHeight="1">
      <c r="A41" s="65">
        <v>4</v>
      </c>
      <c r="B41" s="398" t="s">
        <v>775</v>
      </c>
      <c r="C41" s="396" t="s">
        <v>858</v>
      </c>
      <c r="D41" s="380"/>
      <c r="E41" s="380">
        <v>1868</v>
      </c>
      <c r="F41" s="380">
        <f t="shared" si="4"/>
        <v>1868</v>
      </c>
      <c r="G41" s="46"/>
      <c r="H41" s="46"/>
    </row>
    <row r="42" spans="1:8" ht="16.7" customHeight="1">
      <c r="A42" s="65">
        <v>5</v>
      </c>
      <c r="B42" s="400" t="s">
        <v>869</v>
      </c>
      <c r="C42" s="396" t="s">
        <v>859</v>
      </c>
      <c r="D42" s="380"/>
      <c r="E42" s="380">
        <v>625</v>
      </c>
      <c r="F42" s="380">
        <f t="shared" si="4"/>
        <v>625</v>
      </c>
      <c r="G42" s="46"/>
      <c r="H42" s="46"/>
    </row>
    <row r="43" spans="1:8" ht="16.7" customHeight="1">
      <c r="A43" s="65">
        <v>6</v>
      </c>
      <c r="B43" s="400" t="s">
        <v>870</v>
      </c>
      <c r="C43" s="396" t="s">
        <v>860</v>
      </c>
      <c r="D43" s="380"/>
      <c r="E43" s="380">
        <v>911</v>
      </c>
      <c r="F43" s="380">
        <f t="shared" si="4"/>
        <v>911</v>
      </c>
      <c r="G43" s="46"/>
      <c r="H43" s="46"/>
    </row>
    <row r="44" spans="1:8" ht="16.7" customHeight="1">
      <c r="A44" s="65">
        <v>7</v>
      </c>
      <c r="B44" s="400" t="s">
        <v>871</v>
      </c>
      <c r="C44" s="396" t="s">
        <v>861</v>
      </c>
      <c r="D44" s="380"/>
      <c r="E44" s="380">
        <v>595</v>
      </c>
      <c r="F44" s="380">
        <f t="shared" si="4"/>
        <v>595</v>
      </c>
      <c r="G44" s="46"/>
      <c r="H44" s="46"/>
    </row>
    <row r="45" spans="1:8" ht="16.7" customHeight="1">
      <c r="A45" s="65">
        <v>8</v>
      </c>
      <c r="B45" s="400" t="s">
        <v>872</v>
      </c>
      <c r="C45" s="396" t="s">
        <v>862</v>
      </c>
      <c r="D45" s="380"/>
      <c r="E45" s="380">
        <v>860</v>
      </c>
      <c r="F45" s="380">
        <f t="shared" si="4"/>
        <v>860</v>
      </c>
      <c r="G45" s="46"/>
      <c r="H45" s="46"/>
    </row>
    <row r="46" spans="1:8" ht="16.7" customHeight="1">
      <c r="A46" s="65">
        <v>9</v>
      </c>
      <c r="B46" s="400" t="s">
        <v>873</v>
      </c>
      <c r="C46" s="397" t="s">
        <v>863</v>
      </c>
      <c r="D46" s="380">
        <v>714</v>
      </c>
      <c r="E46" s="380"/>
      <c r="F46" s="380">
        <f t="shared" si="4"/>
        <v>714</v>
      </c>
      <c r="G46" s="46"/>
      <c r="H46" s="46"/>
    </row>
    <row r="47" spans="1:8" ht="16.7" customHeight="1">
      <c r="A47" s="65">
        <v>10</v>
      </c>
      <c r="B47" s="398" t="s">
        <v>868</v>
      </c>
      <c r="C47" s="395" t="s">
        <v>867</v>
      </c>
      <c r="D47" s="380"/>
      <c r="E47" s="380">
        <v>532</v>
      </c>
      <c r="F47" s="380">
        <f t="shared" si="4"/>
        <v>532</v>
      </c>
      <c r="G47" s="46"/>
      <c r="H47" s="46"/>
    </row>
    <row r="48" spans="1:8" ht="16.7" customHeight="1">
      <c r="A48" s="467" t="s">
        <v>578</v>
      </c>
      <c r="B48" s="468"/>
      <c r="C48" s="469"/>
      <c r="D48" s="380">
        <f>7077-714</f>
        <v>6363</v>
      </c>
      <c r="E48" s="380">
        <v>17352</v>
      </c>
      <c r="F48" s="380">
        <f t="shared" si="4"/>
        <v>23715</v>
      </c>
      <c r="G48" s="46"/>
      <c r="H48" s="46"/>
    </row>
    <row r="49" spans="1:8" ht="16.7" customHeight="1">
      <c r="A49" s="447" t="s">
        <v>418</v>
      </c>
      <c r="B49" s="448"/>
      <c r="C49" s="449"/>
      <c r="D49" s="401">
        <f>SUM(D38:D48)</f>
        <v>7077</v>
      </c>
      <c r="E49" s="401">
        <f t="shared" ref="E49:F49" si="5">SUM(E38:E48)</f>
        <v>25180</v>
      </c>
      <c r="F49" s="401">
        <f t="shared" si="5"/>
        <v>32257</v>
      </c>
      <c r="G49" s="46"/>
      <c r="H49" s="46"/>
    </row>
    <row r="50" spans="1:8" ht="16.7" customHeight="1">
      <c r="A50" s="43"/>
      <c r="B50" s="43"/>
      <c r="C50" s="43"/>
      <c r="D50" s="43"/>
      <c r="E50" s="43"/>
      <c r="F50" s="46"/>
      <c r="G50" s="46"/>
      <c r="H50" s="46"/>
    </row>
    <row r="51" spans="1:8">
      <c r="A51" s="43"/>
      <c r="B51" s="43"/>
      <c r="C51" s="43"/>
      <c r="D51" s="43"/>
      <c r="E51" s="43"/>
      <c r="F51" s="46"/>
      <c r="G51" s="46"/>
      <c r="H51" s="46"/>
    </row>
    <row r="52" spans="1:8" ht="15">
      <c r="A52" s="454" t="s">
        <v>579</v>
      </c>
      <c r="B52" s="456"/>
      <c r="C52" s="43"/>
      <c r="D52" s="43"/>
      <c r="E52" s="43"/>
      <c r="F52" s="46"/>
      <c r="G52" s="46"/>
      <c r="H52" s="46"/>
    </row>
    <row r="53" spans="1:8">
      <c r="A53" s="535">
        <v>413</v>
      </c>
      <c r="B53" s="536"/>
      <c r="C53" s="43"/>
      <c r="D53" s="43"/>
      <c r="E53" s="43"/>
      <c r="F53" s="46"/>
      <c r="G53" s="46"/>
      <c r="H53" s="46"/>
    </row>
    <row r="54" spans="1:8">
      <c r="A54" s="19"/>
      <c r="B54" s="19"/>
      <c r="C54" s="43"/>
      <c r="D54" s="43"/>
      <c r="E54" s="43"/>
      <c r="F54" s="46"/>
      <c r="G54" s="46"/>
      <c r="H54" s="46"/>
    </row>
    <row r="55" spans="1:8" ht="15">
      <c r="A55" s="462" t="s">
        <v>5</v>
      </c>
      <c r="B55" s="537" t="s">
        <v>6</v>
      </c>
      <c r="C55" s="465" t="s">
        <v>389</v>
      </c>
      <c r="D55" s="458" t="s">
        <v>249</v>
      </c>
      <c r="E55" s="458"/>
      <c r="F55" s="459"/>
      <c r="G55" s="46"/>
      <c r="H55" s="46"/>
    </row>
    <row r="56" spans="1:8">
      <c r="A56" s="462"/>
      <c r="B56" s="537"/>
      <c r="C56" s="518"/>
      <c r="D56" s="538" t="s">
        <v>652</v>
      </c>
      <c r="E56" s="460" t="s">
        <v>9</v>
      </c>
      <c r="F56" s="460" t="s">
        <v>3</v>
      </c>
      <c r="G56" s="46"/>
      <c r="H56" s="46"/>
    </row>
    <row r="57" spans="1:8">
      <c r="A57" s="462"/>
      <c r="B57" s="537"/>
      <c r="C57" s="466"/>
      <c r="D57" s="539"/>
      <c r="E57" s="461"/>
      <c r="F57" s="461"/>
      <c r="G57" s="46"/>
      <c r="H57" s="46"/>
    </row>
    <row r="58" spans="1:8">
      <c r="A58" s="65">
        <v>1</v>
      </c>
      <c r="B58" s="405" t="s">
        <v>864</v>
      </c>
      <c r="C58" s="395" t="s">
        <v>855</v>
      </c>
      <c r="D58" s="402">
        <v>0</v>
      </c>
      <c r="E58" s="402">
        <v>724</v>
      </c>
      <c r="F58" s="402">
        <f>SUM(D58:E58)</f>
        <v>724</v>
      </c>
      <c r="H58" s="46"/>
    </row>
    <row r="59" spans="1:8">
      <c r="A59" s="65">
        <v>2</v>
      </c>
      <c r="B59" s="405" t="s">
        <v>868</v>
      </c>
      <c r="C59" s="395" t="s">
        <v>867</v>
      </c>
      <c r="D59" s="402">
        <v>0</v>
      </c>
      <c r="E59" s="402">
        <v>532</v>
      </c>
      <c r="F59" s="402">
        <f t="shared" ref="F59:F67" si="6">SUM(D59:E59)</f>
        <v>532</v>
      </c>
      <c r="H59" s="46"/>
    </row>
    <row r="60" spans="1:8">
      <c r="A60" s="65">
        <v>3</v>
      </c>
      <c r="B60" s="405" t="s">
        <v>874</v>
      </c>
      <c r="C60" s="395" t="s">
        <v>875</v>
      </c>
      <c r="D60" s="402">
        <v>0</v>
      </c>
      <c r="E60" s="402">
        <v>504</v>
      </c>
      <c r="F60" s="402">
        <f t="shared" si="6"/>
        <v>504</v>
      </c>
      <c r="H60" s="46"/>
    </row>
    <row r="61" spans="1:8">
      <c r="A61" s="65">
        <v>4</v>
      </c>
      <c r="B61" s="405" t="s">
        <v>865</v>
      </c>
      <c r="C61" s="395" t="s">
        <v>856</v>
      </c>
      <c r="D61" s="402">
        <v>0</v>
      </c>
      <c r="E61" s="402">
        <v>848</v>
      </c>
      <c r="F61" s="402">
        <f t="shared" si="6"/>
        <v>848</v>
      </c>
      <c r="H61" s="46"/>
    </row>
    <row r="62" spans="1:8">
      <c r="A62" s="65">
        <v>5</v>
      </c>
      <c r="B62" s="406" t="s">
        <v>866</v>
      </c>
      <c r="C62" s="396" t="s">
        <v>857</v>
      </c>
      <c r="D62" s="402">
        <v>0</v>
      </c>
      <c r="E62" s="402">
        <v>865</v>
      </c>
      <c r="F62" s="402">
        <f t="shared" si="6"/>
        <v>865</v>
      </c>
      <c r="H62" s="46"/>
    </row>
    <row r="63" spans="1:8">
      <c r="A63" s="65">
        <v>6</v>
      </c>
      <c r="B63" s="400" t="s">
        <v>869</v>
      </c>
      <c r="C63" s="396" t="s">
        <v>876</v>
      </c>
      <c r="D63" s="402">
        <v>624</v>
      </c>
      <c r="E63" s="402">
        <v>0</v>
      </c>
      <c r="F63" s="402">
        <f t="shared" si="6"/>
        <v>624</v>
      </c>
      <c r="H63" s="46"/>
    </row>
    <row r="64" spans="1:8">
      <c r="A64" s="65">
        <v>7</v>
      </c>
      <c r="B64" s="400" t="s">
        <v>870</v>
      </c>
      <c r="C64" s="396" t="s">
        <v>877</v>
      </c>
      <c r="D64" s="402">
        <v>911</v>
      </c>
      <c r="E64" s="402">
        <v>0</v>
      </c>
      <c r="F64" s="402">
        <f t="shared" si="6"/>
        <v>911</v>
      </c>
      <c r="H64" s="46"/>
    </row>
    <row r="65" spans="1:8">
      <c r="A65" s="65">
        <v>8</v>
      </c>
      <c r="B65" s="400" t="s">
        <v>871</v>
      </c>
      <c r="C65" s="396" t="s">
        <v>878</v>
      </c>
      <c r="D65" s="402">
        <v>595</v>
      </c>
      <c r="E65" s="402">
        <v>0</v>
      </c>
      <c r="F65" s="402">
        <f t="shared" si="6"/>
        <v>595</v>
      </c>
      <c r="H65" s="46"/>
    </row>
    <row r="66" spans="1:8">
      <c r="A66" s="65">
        <v>9</v>
      </c>
      <c r="B66" s="400" t="s">
        <v>872</v>
      </c>
      <c r="C66" s="396" t="s">
        <v>879</v>
      </c>
      <c r="D66" s="402">
        <v>514</v>
      </c>
      <c r="E66" s="402">
        <v>0</v>
      </c>
      <c r="F66" s="402">
        <f t="shared" si="6"/>
        <v>514</v>
      </c>
      <c r="H66" s="46"/>
    </row>
    <row r="67" spans="1:8">
      <c r="A67" s="65">
        <v>10</v>
      </c>
      <c r="B67" s="400" t="s">
        <v>872</v>
      </c>
      <c r="C67" s="396" t="s">
        <v>879</v>
      </c>
      <c r="D67" s="402">
        <v>860</v>
      </c>
      <c r="E67" s="402">
        <v>0</v>
      </c>
      <c r="F67" s="402">
        <f t="shared" si="6"/>
        <v>860</v>
      </c>
      <c r="H67" s="46"/>
    </row>
    <row r="68" spans="1:8" ht="15.75" thickBot="1">
      <c r="A68" s="467" t="s">
        <v>578</v>
      </c>
      <c r="B68" s="468"/>
      <c r="C68" s="469"/>
      <c r="D68" s="403">
        <v>22907</v>
      </c>
      <c r="E68" s="404">
        <v>1113</v>
      </c>
      <c r="F68" s="402">
        <v>24020</v>
      </c>
      <c r="H68" s="46"/>
    </row>
    <row r="69" spans="1:8" ht="15.75" thickTop="1">
      <c r="A69" s="447" t="s">
        <v>418</v>
      </c>
      <c r="B69" s="448"/>
      <c r="C69" s="449"/>
      <c r="D69" s="401">
        <f>SUM(D58:D68)</f>
        <v>26411</v>
      </c>
      <c r="E69" s="401">
        <f t="shared" ref="E69:F69" si="7">SUM(E58:E68)</f>
        <v>4586</v>
      </c>
      <c r="F69" s="401">
        <f t="shared" si="7"/>
        <v>30997</v>
      </c>
      <c r="G69" s="46"/>
      <c r="H69" s="46"/>
    </row>
    <row r="70" spans="1:8">
      <c r="A70" s="43"/>
      <c r="B70" s="43"/>
      <c r="C70" s="43"/>
      <c r="D70" s="43"/>
      <c r="E70" s="43"/>
      <c r="F70" s="46"/>
      <c r="G70" s="46"/>
      <c r="H70" s="46"/>
    </row>
    <row r="71" spans="1:8">
      <c r="A71" s="43"/>
      <c r="B71" s="43"/>
      <c r="C71" s="43"/>
      <c r="D71" s="43"/>
      <c r="E71" s="43"/>
      <c r="F71" s="46"/>
      <c r="G71" s="46"/>
      <c r="H71" s="46"/>
    </row>
    <row r="72" spans="1:8" ht="15">
      <c r="A72" s="454" t="s">
        <v>580</v>
      </c>
      <c r="B72" s="456"/>
      <c r="C72" s="43"/>
      <c r="D72" s="43"/>
      <c r="E72" s="43"/>
      <c r="F72" s="46"/>
      <c r="G72" s="46"/>
      <c r="H72" s="46"/>
    </row>
    <row r="73" spans="1:8">
      <c r="A73" s="535">
        <v>359</v>
      </c>
      <c r="B73" s="536"/>
      <c r="C73" s="43"/>
      <c r="D73" s="43"/>
      <c r="E73" s="43"/>
      <c r="F73" s="46"/>
      <c r="G73" s="46"/>
      <c r="H73" s="46"/>
    </row>
    <row r="74" spans="1:8">
      <c r="A74" s="43"/>
      <c r="B74" s="43"/>
      <c r="C74" s="43"/>
      <c r="D74" s="43"/>
      <c r="E74" s="43"/>
      <c r="F74" s="44"/>
      <c r="G74" s="44"/>
      <c r="H74" s="44"/>
    </row>
    <row r="75" spans="1:8">
      <c r="A75" s="443" t="s">
        <v>219</v>
      </c>
      <c r="B75" s="443"/>
    </row>
    <row r="76" spans="1:8" ht="15">
      <c r="A76" s="97"/>
    </row>
    <row r="77" spans="1:8" ht="14.45" customHeight="1">
      <c r="A77" s="451" t="s">
        <v>256</v>
      </c>
      <c r="B77" s="451"/>
    </row>
    <row r="78" spans="1:8">
      <c r="A78" s="309"/>
      <c r="B78" s="309"/>
    </row>
    <row r="79" spans="1:8" ht="14.45" customHeight="1">
      <c r="A79" s="309"/>
      <c r="B79" s="309"/>
    </row>
    <row r="80" spans="1:8" hidden="1"/>
    <row r="81" spans="1:1">
      <c r="A81" s="2"/>
    </row>
    <row r="83" spans="1:1" hidden="1">
      <c r="A83" s="2"/>
    </row>
    <row r="84" spans="1:1" hidden="1">
      <c r="A84" s="2"/>
    </row>
    <row r="85" spans="1:1" hidden="1">
      <c r="A85" s="2"/>
    </row>
    <row r="86" spans="1:1" hidden="1">
      <c r="A86" s="2"/>
    </row>
    <row r="87" spans="1:1" hidden="1">
      <c r="A87" s="2"/>
    </row>
    <row r="88" spans="1:1" hidden="1">
      <c r="A88" s="2"/>
    </row>
    <row r="89" spans="1:1" hidden="1">
      <c r="A89" s="2"/>
    </row>
    <row r="90" spans="1:1" hidden="1">
      <c r="A90" s="2"/>
    </row>
    <row r="91" spans="1:1" hidden="1">
      <c r="A91" s="2"/>
    </row>
    <row r="92" spans="1:1" hidden="1">
      <c r="A92" s="2"/>
    </row>
    <row r="93" spans="1:1" hidden="1">
      <c r="A93" s="2"/>
    </row>
    <row r="94" spans="1:1" hidden="1">
      <c r="A94" s="2"/>
    </row>
    <row r="95" spans="1:1" hidden="1">
      <c r="A95" s="2"/>
    </row>
    <row r="110" hidden="1"/>
    <row r="111" hidden="1"/>
    <row r="112" hidden="1"/>
  </sheetData>
  <mergeCells count="34">
    <mergeCell ref="A52:B52"/>
    <mergeCell ref="A53:B53"/>
    <mergeCell ref="C6:E6"/>
    <mergeCell ref="C18:E18"/>
    <mergeCell ref="D36:D37"/>
    <mergeCell ref="E36:E37"/>
    <mergeCell ref="A31:B31"/>
    <mergeCell ref="A48:C48"/>
    <mergeCell ref="A49:C49"/>
    <mergeCell ref="D35:F35"/>
    <mergeCell ref="A35:A37"/>
    <mergeCell ref="B35:B37"/>
    <mergeCell ref="C35:C37"/>
    <mergeCell ref="F36:F37"/>
    <mergeCell ref="A33:C33"/>
    <mergeCell ref="A1:B1"/>
    <mergeCell ref="A3:C3"/>
    <mergeCell ref="A6:A7"/>
    <mergeCell ref="B6:B7"/>
    <mergeCell ref="A18:A19"/>
    <mergeCell ref="B18:B19"/>
    <mergeCell ref="A55:A57"/>
    <mergeCell ref="B55:B57"/>
    <mergeCell ref="C55:C57"/>
    <mergeCell ref="D55:F55"/>
    <mergeCell ref="D56:D57"/>
    <mergeCell ref="E56:E57"/>
    <mergeCell ref="F56:F57"/>
    <mergeCell ref="A68:C68"/>
    <mergeCell ref="A72:B72"/>
    <mergeCell ref="A73:B73"/>
    <mergeCell ref="A75:B75"/>
    <mergeCell ref="A77:B77"/>
    <mergeCell ref="A69:C6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tabColor theme="9" tint="-0.499984740745262"/>
    <pageSetUpPr fitToPage="1"/>
  </sheetPr>
  <dimension ref="A1:N10"/>
  <sheetViews>
    <sheetView showGridLines="0" topLeftCell="A8" workbookViewId="0">
      <selection activeCell="A20" sqref="A20"/>
    </sheetView>
  </sheetViews>
  <sheetFormatPr baseColWidth="10" defaultColWidth="9.140625" defaultRowHeight="14.25"/>
  <cols>
    <col min="1" max="1" width="133.140625" style="2" customWidth="1"/>
    <col min="2" max="2" width="12.42578125" style="2" bestFit="1" customWidth="1"/>
    <col min="3" max="14" width="9.140625" style="2" customWidth="1"/>
    <col min="15" max="16384" width="9.140625" style="2"/>
  </cols>
  <sheetData>
    <row r="1" spans="1:14" ht="15">
      <c r="A1" s="1" t="s">
        <v>161</v>
      </c>
      <c r="N1" s="118"/>
    </row>
    <row r="2" spans="1:14" ht="15">
      <c r="A2" s="97"/>
    </row>
    <row r="3" spans="1:14" ht="61.5" customHeight="1">
      <c r="A3" s="432" t="s">
        <v>807</v>
      </c>
    </row>
    <row r="4" spans="1:14" ht="93.75" customHeight="1">
      <c r="A4" s="433"/>
    </row>
    <row r="5" spans="1:14" ht="110.25" customHeight="1">
      <c r="A5" s="433"/>
    </row>
    <row r="6" spans="1:14" ht="109.5" customHeight="1">
      <c r="A6" s="433"/>
    </row>
    <row r="7" spans="1:14" ht="102.75" customHeight="1">
      <c r="A7" s="433"/>
    </row>
    <row r="8" spans="1:14" ht="97.5" customHeight="1">
      <c r="A8" s="433"/>
    </row>
    <row r="9" spans="1:14" ht="85.5" customHeight="1">
      <c r="A9" s="433"/>
    </row>
    <row r="10" spans="1:14" ht="147" customHeight="1">
      <c r="A10" s="433"/>
    </row>
  </sheetData>
  <mergeCells count="1">
    <mergeCell ref="A3:A10"/>
  </mergeCells>
  <pageMargins left="0.31" right="0.25" top="0.34"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sheetPr>
    <tabColor theme="9" tint="-0.499984740745262"/>
    <pageSetUpPr fitToPage="1"/>
  </sheetPr>
  <dimension ref="A1:J106"/>
  <sheetViews>
    <sheetView showFormulas="1" showGridLines="0" topLeftCell="A67" zoomScale="66" zoomScaleNormal="66" workbookViewId="0">
      <selection activeCell="A96" sqref="A96:C96"/>
    </sheetView>
  </sheetViews>
  <sheetFormatPr baseColWidth="10" defaultColWidth="11.42578125" defaultRowHeight="14.25"/>
  <cols>
    <col min="1" max="1" width="35.140625" style="2" customWidth="1"/>
    <col min="2" max="2" width="24.42578125" style="2" customWidth="1"/>
    <col min="3" max="3" width="19.42578125" style="2" customWidth="1"/>
    <col min="4" max="4" width="20.140625" style="2" bestFit="1" customWidth="1"/>
    <col min="5" max="5" width="12.5703125" style="2" customWidth="1"/>
    <col min="6" max="6" width="15.5703125" style="2" customWidth="1"/>
    <col min="7" max="7" width="21" style="2" bestFit="1" customWidth="1"/>
    <col min="8" max="8" width="13" style="2" customWidth="1"/>
    <col min="9" max="10" width="11.42578125" style="2" customWidth="1"/>
    <col min="11" max="16384" width="11.42578125" style="2"/>
  </cols>
  <sheetData>
    <row r="1" spans="1:10" ht="15">
      <c r="A1" s="200" t="s">
        <v>181</v>
      </c>
      <c r="B1" s="1"/>
      <c r="C1" s="1"/>
      <c r="D1" s="1"/>
      <c r="E1" s="1"/>
      <c r="F1" s="1"/>
      <c r="G1" s="1"/>
      <c r="H1" s="1"/>
      <c r="I1" s="1"/>
      <c r="J1" s="1"/>
    </row>
    <row r="2" spans="1:10">
      <c r="A2" s="6"/>
      <c r="B2" s="6"/>
      <c r="C2" s="4"/>
    </row>
    <row r="3" spans="1:10" ht="15">
      <c r="A3" s="2" t="s">
        <v>103</v>
      </c>
      <c r="B3" s="7"/>
      <c r="D3" s="7"/>
      <c r="E3" s="4"/>
      <c r="F3" s="7"/>
      <c r="G3" s="7"/>
      <c r="H3" s="7"/>
      <c r="I3" s="7"/>
    </row>
    <row r="4" spans="1:10" ht="15">
      <c r="A4" s="97"/>
      <c r="B4" s="7"/>
      <c r="D4" s="7"/>
      <c r="E4" s="4"/>
      <c r="F4" s="7"/>
      <c r="G4" s="7"/>
      <c r="H4" s="7"/>
      <c r="I4"/>
    </row>
    <row r="5" spans="1:10" s="16" customFormat="1" ht="15">
      <c r="A5" s="64"/>
      <c r="I5"/>
    </row>
    <row r="6" spans="1:10" ht="15.75" customHeight="1">
      <c r="A6" s="457" t="s">
        <v>357</v>
      </c>
      <c r="B6" s="458"/>
      <c r="C6" s="458"/>
      <c r="D6" s="459"/>
      <c r="I6"/>
    </row>
    <row r="7" spans="1:10" ht="34.700000000000003" customHeight="1">
      <c r="A7" s="147" t="s">
        <v>389</v>
      </c>
      <c r="B7" s="147" t="s">
        <v>582</v>
      </c>
      <c r="C7" s="147" t="s">
        <v>581</v>
      </c>
      <c r="D7" s="147" t="s">
        <v>3</v>
      </c>
      <c r="F7" s="86"/>
      <c r="G7" s="86"/>
      <c r="H7" s="86"/>
      <c r="I7"/>
    </row>
    <row r="8" spans="1:10" ht="25.5" customHeight="1">
      <c r="A8" s="177" t="s">
        <v>583</v>
      </c>
      <c r="B8" s="144"/>
      <c r="C8" s="149"/>
      <c r="D8" s="144"/>
      <c r="F8" s="176"/>
      <c r="G8" s="86"/>
      <c r="H8" s="86"/>
      <c r="I8"/>
    </row>
    <row r="9" spans="1:10" ht="25.5" customHeight="1">
      <c r="A9" s="177" t="s">
        <v>584</v>
      </c>
      <c r="B9" s="149"/>
      <c r="C9" s="149"/>
      <c r="D9" s="149"/>
      <c r="F9" s="176"/>
      <c r="G9" s="86"/>
      <c r="H9" s="86"/>
      <c r="I9"/>
    </row>
    <row r="10" spans="1:10" ht="25.5" customHeight="1">
      <c r="A10" s="177" t="s">
        <v>585</v>
      </c>
      <c r="B10" s="149"/>
      <c r="C10" s="149"/>
      <c r="D10" s="149"/>
      <c r="F10" s="176"/>
      <c r="G10" s="86"/>
      <c r="H10" s="86"/>
      <c r="I10"/>
    </row>
    <row r="11" spans="1:10" ht="25.5" customHeight="1">
      <c r="A11" s="177" t="s">
        <v>586</v>
      </c>
      <c r="B11" s="149"/>
      <c r="C11" s="149"/>
      <c r="D11" s="149"/>
      <c r="F11" s="176"/>
      <c r="G11" s="86"/>
      <c r="H11" s="86"/>
      <c r="I11"/>
    </row>
    <row r="12" spans="1:10" ht="25.5" customHeight="1">
      <c r="A12" s="177" t="s">
        <v>587</v>
      </c>
      <c r="B12" s="149"/>
      <c r="C12" s="149"/>
      <c r="D12" s="149"/>
      <c r="F12" s="176"/>
      <c r="G12" s="86"/>
      <c r="H12" s="86"/>
      <c r="I12"/>
    </row>
    <row r="13" spans="1:10" ht="25.5" customHeight="1">
      <c r="A13" s="177" t="s">
        <v>588</v>
      </c>
      <c r="B13" s="149"/>
      <c r="C13" s="149"/>
      <c r="D13" s="149"/>
      <c r="F13" s="176"/>
      <c r="G13" s="86"/>
      <c r="H13" s="86"/>
      <c r="I13"/>
    </row>
    <row r="14" spans="1:10" ht="15">
      <c r="A14" s="210" t="s">
        <v>11</v>
      </c>
      <c r="B14" s="157"/>
      <c r="C14" s="157"/>
      <c r="D14" s="158"/>
      <c r="I14"/>
    </row>
    <row r="15" spans="1:10" ht="15">
      <c r="A15" s="43"/>
      <c r="B15" s="43"/>
      <c r="C15" s="43"/>
      <c r="D15" s="43"/>
      <c r="E15" s="46"/>
      <c r="I15"/>
      <c r="J15" s="46"/>
    </row>
    <row r="16" spans="1:10" ht="15">
      <c r="A16" s="457" t="s">
        <v>249</v>
      </c>
      <c r="B16" s="458"/>
      <c r="C16" s="458"/>
      <c r="D16" s="459"/>
      <c r="E16" s="46"/>
      <c r="I16"/>
      <c r="J16" s="46"/>
    </row>
    <row r="17" spans="1:10" ht="38.450000000000003" customHeight="1">
      <c r="A17" s="147" t="s">
        <v>389</v>
      </c>
      <c r="B17" s="147" t="s">
        <v>728</v>
      </c>
      <c r="C17" s="147" t="s">
        <v>729</v>
      </c>
      <c r="D17" s="147" t="s">
        <v>3</v>
      </c>
      <c r="E17" s="46"/>
      <c r="I17"/>
      <c r="J17" s="46"/>
    </row>
    <row r="18" spans="1:10" ht="29.25">
      <c r="A18" s="177" t="s">
        <v>589</v>
      </c>
      <c r="B18" s="149"/>
      <c r="C18" s="149"/>
      <c r="D18" s="149"/>
      <c r="E18" s="46"/>
      <c r="I18"/>
      <c r="J18" s="46"/>
    </row>
    <row r="19" spans="1:10" ht="29.25">
      <c r="A19" s="177" t="s">
        <v>590</v>
      </c>
      <c r="B19" s="149"/>
      <c r="C19" s="149"/>
      <c r="D19" s="149"/>
      <c r="E19" s="46"/>
      <c r="F19" s="46"/>
      <c r="G19" s="46"/>
      <c r="H19" s="46"/>
      <c r="I19"/>
      <c r="J19" s="46"/>
    </row>
    <row r="20" spans="1:10" ht="29.25">
      <c r="A20" s="177" t="s">
        <v>591</v>
      </c>
      <c r="B20" s="149"/>
      <c r="C20" s="149"/>
      <c r="D20" s="149"/>
      <c r="E20" s="46"/>
      <c r="F20" s="46"/>
      <c r="G20" s="46"/>
      <c r="H20" s="46"/>
      <c r="I20"/>
      <c r="J20" s="46"/>
    </row>
    <row r="21" spans="1:10" ht="43.5">
      <c r="A21" s="177" t="s">
        <v>592</v>
      </c>
      <c r="B21" s="149"/>
      <c r="C21" s="149"/>
      <c r="D21" s="149"/>
      <c r="E21" s="46"/>
      <c r="F21" s="46"/>
      <c r="G21" s="46"/>
      <c r="H21" s="46"/>
      <c r="I21"/>
      <c r="J21" s="46"/>
    </row>
    <row r="22" spans="1:10" ht="43.5">
      <c r="A22" s="177" t="s">
        <v>587</v>
      </c>
      <c r="B22" s="149"/>
      <c r="C22" s="149"/>
      <c r="D22" s="149"/>
      <c r="E22" s="46"/>
      <c r="F22" s="46"/>
      <c r="G22" s="46"/>
      <c r="H22" s="46"/>
      <c r="I22"/>
      <c r="J22" s="46"/>
    </row>
    <row r="23" spans="1:10" ht="29.25">
      <c r="A23" s="177" t="s">
        <v>588</v>
      </c>
      <c r="B23" s="149"/>
      <c r="C23" s="149"/>
      <c r="D23" s="149"/>
      <c r="E23" s="46"/>
      <c r="F23" s="46"/>
      <c r="G23" s="46"/>
      <c r="H23" s="46"/>
      <c r="I23"/>
      <c r="J23" s="46"/>
    </row>
    <row r="24" spans="1:10" ht="15">
      <c r="A24" s="210" t="s">
        <v>11</v>
      </c>
      <c r="B24" s="157"/>
      <c r="C24" s="157"/>
      <c r="D24" s="158"/>
      <c r="E24" s="46"/>
      <c r="F24" s="46"/>
      <c r="G24" s="46"/>
      <c r="H24" s="46"/>
      <c r="I24"/>
      <c r="J24" s="46"/>
    </row>
    <row r="25" spans="1:10" ht="15">
      <c r="A25" s="43"/>
      <c r="B25" s="43"/>
      <c r="C25" s="43"/>
      <c r="D25" s="43"/>
      <c r="E25" s="46"/>
      <c r="F25" s="46"/>
      <c r="G25" s="46"/>
      <c r="H25" s="46"/>
      <c r="I25"/>
      <c r="J25" s="46"/>
    </row>
    <row r="26" spans="1:10" ht="15">
      <c r="A26" s="43"/>
      <c r="B26" s="43"/>
      <c r="C26" s="43"/>
      <c r="D26" s="43"/>
      <c r="E26" s="46"/>
      <c r="F26" s="46"/>
      <c r="G26" s="46"/>
      <c r="H26" s="46"/>
      <c r="I26"/>
      <c r="J26" s="46"/>
    </row>
    <row r="27" spans="1:10" ht="30">
      <c r="A27" s="264" t="s">
        <v>593</v>
      </c>
      <c r="B27" s="43"/>
      <c r="C27" s="43"/>
      <c r="D27" s="43"/>
      <c r="E27" s="46"/>
      <c r="F27" s="46"/>
      <c r="G27" s="46"/>
      <c r="H27" s="46"/>
      <c r="I27"/>
      <c r="J27" s="46"/>
    </row>
    <row r="28" spans="1:10" ht="15">
      <c r="A28" s="43"/>
      <c r="B28" s="43"/>
      <c r="C28" s="43"/>
      <c r="D28" s="43"/>
      <c r="E28" s="46"/>
      <c r="F28" s="46"/>
      <c r="G28" s="46"/>
      <c r="H28" s="46"/>
      <c r="I28"/>
      <c r="J28" s="46"/>
    </row>
    <row r="29" spans="1:10" ht="15">
      <c r="A29" s="457" t="s">
        <v>357</v>
      </c>
      <c r="B29" s="458"/>
      <c r="C29" s="458"/>
      <c r="D29" s="458"/>
      <c r="E29" s="458"/>
      <c r="F29" s="459"/>
      <c r="G29" s="46"/>
      <c r="H29" s="46"/>
      <c r="I29"/>
      <c r="J29" s="46"/>
    </row>
    <row r="30" spans="1:10" ht="30">
      <c r="A30" s="147" t="s">
        <v>5</v>
      </c>
      <c r="B30" s="147" t="s">
        <v>6</v>
      </c>
      <c r="C30" s="147" t="s">
        <v>65</v>
      </c>
      <c r="D30" s="147" t="s">
        <v>347</v>
      </c>
      <c r="E30" s="147" t="s">
        <v>66</v>
      </c>
      <c r="F30" s="147" t="s">
        <v>415</v>
      </c>
      <c r="G30" s="46"/>
      <c r="H30" s="46"/>
      <c r="I30"/>
      <c r="J30" s="46"/>
    </row>
    <row r="31" spans="1:10" ht="15">
      <c r="A31" s="21">
        <v>1</v>
      </c>
      <c r="B31" s="171"/>
      <c r="C31" s="171"/>
      <c r="D31" s="171"/>
      <c r="E31" s="171"/>
      <c r="F31" s="171"/>
      <c r="G31" s="46"/>
      <c r="H31" s="46"/>
      <c r="I31"/>
      <c r="J31" s="46"/>
    </row>
    <row r="32" spans="1:10" ht="15">
      <c r="A32" s="21">
        <v>5</v>
      </c>
      <c r="B32" s="171"/>
      <c r="C32" s="171"/>
      <c r="D32" s="171"/>
      <c r="E32" s="171"/>
      <c r="F32" s="171"/>
      <c r="G32" s="46"/>
      <c r="H32" s="46"/>
      <c r="I32"/>
      <c r="J32" s="46"/>
    </row>
    <row r="33" spans="1:10" ht="15">
      <c r="A33" s="21" t="s">
        <v>450</v>
      </c>
      <c r="B33" s="486"/>
      <c r="C33" s="500"/>
      <c r="D33" s="500"/>
      <c r="E33" s="487"/>
      <c r="F33" s="171"/>
      <c r="G33" s="46"/>
      <c r="H33" s="46"/>
      <c r="I33"/>
      <c r="J33" s="46"/>
    </row>
    <row r="34" spans="1:10" ht="15">
      <c r="A34" s="457" t="s">
        <v>11</v>
      </c>
      <c r="B34" s="458"/>
      <c r="C34" s="458"/>
      <c r="D34" s="458"/>
      <c r="E34" s="459"/>
      <c r="F34" s="165"/>
      <c r="G34" s="46"/>
      <c r="H34" s="46"/>
      <c r="I34"/>
      <c r="J34" s="46"/>
    </row>
    <row r="35" spans="1:10" ht="15">
      <c r="A35" s="43"/>
      <c r="B35" s="43"/>
      <c r="C35" s="43"/>
      <c r="D35" s="43"/>
      <c r="E35" s="46"/>
      <c r="F35" s="46"/>
      <c r="G35" s="46"/>
      <c r="H35" s="46"/>
      <c r="I35"/>
      <c r="J35" s="46"/>
    </row>
    <row r="36" spans="1:10" ht="15">
      <c r="A36" s="450" t="s">
        <v>388</v>
      </c>
      <c r="B36" s="450"/>
      <c r="C36" s="450"/>
      <c r="D36" s="43"/>
      <c r="E36" s="46"/>
      <c r="F36" s="46"/>
      <c r="G36" s="46"/>
      <c r="H36" s="46"/>
      <c r="I36"/>
      <c r="J36" s="46"/>
    </row>
    <row r="37" spans="1:10" ht="15">
      <c r="A37" s="451"/>
      <c r="B37" s="451"/>
      <c r="C37" s="451"/>
      <c r="D37" s="43"/>
      <c r="E37" s="46"/>
      <c r="F37" s="46"/>
      <c r="G37" s="46"/>
      <c r="H37" s="46"/>
      <c r="I37"/>
      <c r="J37" s="46"/>
    </row>
    <row r="38" spans="1:10" ht="15">
      <c r="A38" s="43"/>
      <c r="B38" s="43"/>
      <c r="C38" s="43"/>
      <c r="D38" s="43"/>
      <c r="E38" s="46"/>
      <c r="F38" s="46"/>
      <c r="G38" s="46"/>
      <c r="H38" s="46"/>
      <c r="I38"/>
      <c r="J38" s="46"/>
    </row>
    <row r="39" spans="1:10" ht="15">
      <c r="A39" s="43"/>
      <c r="B39" s="43"/>
      <c r="C39" s="43"/>
      <c r="D39" s="43"/>
      <c r="E39" s="46"/>
      <c r="F39" s="46"/>
      <c r="G39" s="46"/>
      <c r="H39" s="46"/>
      <c r="I39"/>
      <c r="J39" s="46"/>
    </row>
    <row r="40" spans="1:10" ht="15">
      <c r="A40" s="457" t="s">
        <v>249</v>
      </c>
      <c r="B40" s="458"/>
      <c r="C40" s="458"/>
      <c r="D40" s="458"/>
      <c r="E40" s="458"/>
      <c r="F40" s="459"/>
      <c r="G40" s="46"/>
      <c r="H40" s="46"/>
      <c r="I40"/>
      <c r="J40" s="46"/>
    </row>
    <row r="41" spans="1:10" ht="30">
      <c r="A41" s="147" t="s">
        <v>5</v>
      </c>
      <c r="B41" s="147" t="s">
        <v>6</v>
      </c>
      <c r="C41" s="147" t="s">
        <v>65</v>
      </c>
      <c r="D41" s="147" t="s">
        <v>347</v>
      </c>
      <c r="E41" s="147" t="s">
        <v>66</v>
      </c>
      <c r="F41" s="147" t="s">
        <v>415</v>
      </c>
      <c r="G41" s="46"/>
      <c r="H41" s="46"/>
      <c r="I41"/>
      <c r="J41" s="46"/>
    </row>
    <row r="42" spans="1:10" ht="15">
      <c r="A42" s="45">
        <v>1</v>
      </c>
      <c r="B42" s="171"/>
      <c r="C42" s="171"/>
      <c r="D42" s="171"/>
      <c r="E42" s="171"/>
      <c r="F42" s="171"/>
      <c r="G42" s="46"/>
      <c r="H42" s="46"/>
      <c r="I42"/>
      <c r="J42" s="46"/>
    </row>
    <row r="43" spans="1:10" ht="15">
      <c r="A43" s="45">
        <v>5</v>
      </c>
      <c r="B43" s="171"/>
      <c r="C43" s="171"/>
      <c r="D43" s="171"/>
      <c r="E43" s="171"/>
      <c r="F43" s="171"/>
      <c r="G43" s="46"/>
      <c r="H43" s="46"/>
      <c r="I43"/>
      <c r="J43" s="46"/>
    </row>
    <row r="44" spans="1:10" ht="15">
      <c r="A44" s="21" t="s">
        <v>450</v>
      </c>
      <c r="B44" s="486"/>
      <c r="C44" s="500"/>
      <c r="D44" s="500"/>
      <c r="E44" s="487"/>
      <c r="F44" s="171"/>
      <c r="G44" s="46"/>
      <c r="H44" s="46"/>
      <c r="I44"/>
      <c r="J44" s="46"/>
    </row>
    <row r="45" spans="1:10" ht="15">
      <c r="A45" s="457" t="s">
        <v>11</v>
      </c>
      <c r="B45" s="458"/>
      <c r="C45" s="458"/>
      <c r="D45" s="458"/>
      <c r="E45" s="459"/>
      <c r="F45" s="165"/>
      <c r="G45" s="46"/>
      <c r="H45" s="46"/>
      <c r="I45"/>
      <c r="J45" s="46"/>
    </row>
    <row r="46" spans="1:10" ht="15">
      <c r="A46" s="43"/>
      <c r="B46" s="43"/>
      <c r="C46" s="43"/>
      <c r="D46" s="43"/>
      <c r="E46" s="46"/>
      <c r="F46" s="46"/>
      <c r="G46" s="46"/>
      <c r="H46" s="46"/>
      <c r="I46"/>
      <c r="J46" s="46"/>
    </row>
    <row r="47" spans="1:10">
      <c r="A47" s="19"/>
      <c r="B47" s="19"/>
      <c r="C47" s="19"/>
      <c r="D47" s="43"/>
      <c r="E47" s="46"/>
      <c r="F47" s="46"/>
      <c r="G47" s="46"/>
      <c r="H47" s="46"/>
      <c r="I47" s="46"/>
      <c r="J47" s="46"/>
    </row>
    <row r="48" spans="1:10" ht="15">
      <c r="A48" s="450" t="s">
        <v>447</v>
      </c>
      <c r="B48" s="450"/>
      <c r="C48" s="450"/>
      <c r="D48" s="43"/>
      <c r="E48" s="46"/>
      <c r="F48" s="46"/>
      <c r="G48" s="46"/>
      <c r="H48" s="46"/>
      <c r="I48" s="46"/>
      <c r="J48" s="46"/>
    </row>
    <row r="49" spans="1:10">
      <c r="A49" s="451"/>
      <c r="B49" s="451"/>
      <c r="C49" s="451"/>
      <c r="D49" s="43"/>
      <c r="E49" s="46"/>
      <c r="F49" s="46"/>
      <c r="G49" s="46"/>
      <c r="H49" s="46"/>
      <c r="I49" s="46"/>
      <c r="J49" s="46"/>
    </row>
    <row r="50" spans="1:10">
      <c r="A50" s="19"/>
      <c r="B50" s="19"/>
      <c r="C50" s="19"/>
      <c r="D50" s="43"/>
      <c r="E50" s="46"/>
      <c r="F50" s="46"/>
      <c r="G50" s="46"/>
      <c r="H50" s="46"/>
      <c r="I50" s="46"/>
      <c r="J50" s="46"/>
    </row>
    <row r="51" spans="1:10" ht="15">
      <c r="A51" s="2" t="s">
        <v>104</v>
      </c>
      <c r="B51" s="7"/>
      <c r="C51" s="7"/>
      <c r="D51" s="7"/>
      <c r="E51" s="7"/>
      <c r="F51" s="7"/>
      <c r="G51" s="7"/>
      <c r="H51" s="7"/>
      <c r="I51" s="7"/>
      <c r="J51" s="46"/>
    </row>
    <row r="52" spans="1:10" ht="15">
      <c r="A52" s="19"/>
      <c r="B52" s="19"/>
      <c r="C52" s="19"/>
      <c r="D52" s="7"/>
      <c r="E52" s="7"/>
      <c r="F52" s="7"/>
      <c r="G52" s="7"/>
      <c r="H52" s="7"/>
      <c r="I52" s="7"/>
      <c r="J52" s="46"/>
    </row>
    <row r="53" spans="1:10" ht="15">
      <c r="A53" s="457" t="s">
        <v>357</v>
      </c>
      <c r="B53" s="458"/>
      <c r="C53" s="458"/>
      <c r="D53" s="459"/>
      <c r="E53" s="7"/>
      <c r="F53" s="7"/>
      <c r="G53" s="7"/>
      <c r="H53" s="7"/>
      <c r="I53" s="7"/>
      <c r="J53" s="46"/>
    </row>
    <row r="54" spans="1:10" ht="42.6" customHeight="1">
      <c r="A54" s="147" t="s">
        <v>389</v>
      </c>
      <c r="B54" s="147" t="s">
        <v>594</v>
      </c>
      <c r="C54" s="147" t="s">
        <v>595</v>
      </c>
      <c r="D54" s="147" t="s">
        <v>3</v>
      </c>
      <c r="E54" s="7"/>
      <c r="F54" s="7"/>
      <c r="G54" s="7"/>
      <c r="H54" s="7"/>
      <c r="I54" s="7"/>
      <c r="J54" s="46"/>
    </row>
    <row r="55" spans="1:10" ht="15">
      <c r="A55" s="153" t="s">
        <v>597</v>
      </c>
      <c r="B55" s="149"/>
      <c r="C55" s="149"/>
      <c r="D55" s="149"/>
      <c r="E55" s="7"/>
      <c r="F55" s="7"/>
      <c r="G55" s="7"/>
      <c r="H55" s="7"/>
      <c r="I55" s="7"/>
      <c r="J55" s="46"/>
    </row>
    <row r="56" spans="1:10" ht="15.75" customHeight="1">
      <c r="A56" s="154" t="s">
        <v>598</v>
      </c>
      <c r="B56" s="149"/>
      <c r="C56" s="149"/>
      <c r="D56" s="149"/>
      <c r="E56" s="7"/>
      <c r="F56" s="7"/>
      <c r="G56" s="7"/>
      <c r="H56" s="7"/>
      <c r="I56" s="7"/>
      <c r="J56" s="7"/>
    </row>
    <row r="57" spans="1:10" ht="15.75" customHeight="1">
      <c r="A57" s="177" t="s">
        <v>599</v>
      </c>
      <c r="B57" s="149"/>
      <c r="C57" s="149"/>
      <c r="D57" s="149"/>
      <c r="E57" s="7"/>
      <c r="F57" s="7"/>
      <c r="G57" s="7"/>
      <c r="H57" s="7"/>
      <c r="I57" s="7"/>
      <c r="J57" s="7"/>
    </row>
    <row r="58" spans="1:10" ht="15.75" customHeight="1">
      <c r="A58" s="177" t="s">
        <v>600</v>
      </c>
      <c r="B58" s="149"/>
      <c r="C58" s="149"/>
      <c r="D58" s="149"/>
      <c r="E58" s="7"/>
      <c r="F58" s="7"/>
      <c r="G58" s="7"/>
      <c r="H58" s="7"/>
      <c r="I58" s="7"/>
      <c r="J58" s="7"/>
    </row>
    <row r="59" spans="1:10" ht="15">
      <c r="A59" s="153" t="s">
        <v>601</v>
      </c>
      <c r="B59" s="149"/>
      <c r="C59" s="149"/>
      <c r="D59" s="149"/>
      <c r="E59" s="7"/>
      <c r="F59" s="7"/>
      <c r="G59" s="7"/>
      <c r="H59" s="7"/>
      <c r="I59" s="7"/>
      <c r="J59" s="7"/>
    </row>
    <row r="60" spans="1:10" ht="15.75" customHeight="1">
      <c r="A60" s="153" t="s">
        <v>602</v>
      </c>
      <c r="B60" s="149"/>
      <c r="C60" s="149"/>
      <c r="D60" s="149"/>
      <c r="E60" s="7"/>
      <c r="F60" s="7"/>
      <c r="G60" s="7"/>
      <c r="H60" s="7"/>
      <c r="I60" s="7"/>
      <c r="J60" s="7"/>
    </row>
    <row r="61" spans="1:10" ht="15.75" customHeight="1">
      <c r="A61" s="210" t="s">
        <v>11</v>
      </c>
      <c r="B61" s="157"/>
      <c r="C61" s="157"/>
      <c r="D61" s="158"/>
      <c r="E61" s="7"/>
      <c r="F61" s="7"/>
      <c r="G61" s="7"/>
      <c r="H61" s="7"/>
      <c r="I61" s="7"/>
      <c r="J61" s="7"/>
    </row>
    <row r="62" spans="1:10" ht="15.75" customHeight="1">
      <c r="A62" s="19"/>
      <c r="B62" s="19"/>
      <c r="C62" s="19"/>
      <c r="D62" s="7"/>
      <c r="E62" s="7"/>
      <c r="F62" s="7"/>
      <c r="G62" s="7"/>
      <c r="H62" s="7"/>
      <c r="I62" s="7"/>
      <c r="J62" s="7"/>
    </row>
    <row r="63" spans="1:10" ht="15.75" customHeight="1">
      <c r="A63" s="457" t="s">
        <v>249</v>
      </c>
      <c r="B63" s="458"/>
      <c r="C63" s="458"/>
      <c r="D63" s="459"/>
      <c r="E63" s="7"/>
      <c r="F63" s="7"/>
      <c r="G63" s="7"/>
      <c r="H63" s="7"/>
      <c r="I63" s="7"/>
      <c r="J63" s="7"/>
    </row>
    <row r="64" spans="1:10" ht="38.450000000000003" customHeight="1">
      <c r="A64" s="147" t="s">
        <v>389</v>
      </c>
      <c r="B64" s="147" t="s">
        <v>596</v>
      </c>
      <c r="C64" s="147" t="s">
        <v>595</v>
      </c>
      <c r="D64" s="147" t="s">
        <v>3</v>
      </c>
      <c r="E64" s="7"/>
      <c r="F64" s="7"/>
      <c r="G64" s="7"/>
      <c r="H64" s="7"/>
      <c r="I64" s="7"/>
      <c r="J64" s="7"/>
    </row>
    <row r="65" spans="1:10" ht="15.75" customHeight="1">
      <c r="A65" s="153" t="s">
        <v>597</v>
      </c>
      <c r="B65" s="149"/>
      <c r="C65" s="149"/>
      <c r="D65" s="149"/>
      <c r="E65" s="7"/>
      <c r="F65" s="7"/>
      <c r="G65" s="7"/>
      <c r="H65" s="7"/>
      <c r="I65" s="7"/>
      <c r="J65" s="7"/>
    </row>
    <row r="66" spans="1:10" ht="15.75" customHeight="1">
      <c r="A66" s="154" t="s">
        <v>598</v>
      </c>
      <c r="B66" s="149"/>
      <c r="C66" s="149"/>
      <c r="D66" s="149"/>
      <c r="E66" s="7"/>
      <c r="F66" s="7"/>
      <c r="G66" s="7"/>
      <c r="H66" s="7"/>
      <c r="I66" s="7"/>
      <c r="J66" s="7"/>
    </row>
    <row r="67" spans="1:10" ht="15.75" customHeight="1">
      <c r="A67" s="177" t="s">
        <v>599</v>
      </c>
      <c r="B67" s="149"/>
      <c r="C67" s="149"/>
      <c r="D67" s="149"/>
      <c r="E67" s="7"/>
      <c r="F67" s="7"/>
      <c r="G67" s="7"/>
      <c r="H67" s="7"/>
      <c r="I67" s="7"/>
      <c r="J67" s="7"/>
    </row>
    <row r="68" spans="1:10" ht="15.75" customHeight="1">
      <c r="A68" s="154" t="s">
        <v>600</v>
      </c>
      <c r="B68" s="149"/>
      <c r="C68" s="149"/>
      <c r="D68" s="149"/>
      <c r="E68" s="7"/>
      <c r="F68" s="7"/>
      <c r="G68" s="7"/>
      <c r="H68" s="7"/>
      <c r="I68" s="7"/>
      <c r="J68" s="7"/>
    </row>
    <row r="69" spans="1:10" ht="15">
      <c r="A69" s="153" t="s">
        <v>601</v>
      </c>
      <c r="B69" s="149"/>
      <c r="C69" s="149"/>
      <c r="D69" s="149"/>
      <c r="E69" s="7"/>
      <c r="F69" s="7"/>
      <c r="G69" s="7"/>
      <c r="H69" s="7"/>
      <c r="I69" s="7"/>
      <c r="J69" s="7"/>
    </row>
    <row r="70" spans="1:10" ht="15.75" customHeight="1">
      <c r="A70" s="153" t="s">
        <v>602</v>
      </c>
      <c r="B70" s="149"/>
      <c r="C70" s="149"/>
      <c r="D70" s="149"/>
      <c r="E70" s="7"/>
      <c r="F70" s="7"/>
      <c r="G70" s="7"/>
      <c r="H70" s="7"/>
      <c r="I70" s="7"/>
      <c r="J70" s="7"/>
    </row>
    <row r="71" spans="1:10" ht="15.75" customHeight="1">
      <c r="A71" s="210" t="s">
        <v>11</v>
      </c>
      <c r="B71" s="157"/>
      <c r="C71" s="157"/>
      <c r="D71" s="158"/>
      <c r="E71" s="7"/>
      <c r="F71" s="7"/>
      <c r="G71" s="7"/>
      <c r="H71" s="7"/>
      <c r="I71" s="7"/>
      <c r="J71" s="7"/>
    </row>
    <row r="72" spans="1:10" ht="15.75" customHeight="1">
      <c r="A72" s="19"/>
      <c r="B72" s="19"/>
      <c r="C72" s="19"/>
      <c r="D72" s="7"/>
      <c r="E72" s="7"/>
      <c r="F72" s="7"/>
      <c r="G72" s="7"/>
      <c r="H72" s="7"/>
      <c r="I72" s="7"/>
      <c r="J72" s="7"/>
    </row>
    <row r="73" spans="1:10" ht="15.75" customHeight="1">
      <c r="A73" s="19"/>
      <c r="B73" s="19"/>
      <c r="C73" s="19"/>
      <c r="D73" s="7"/>
      <c r="E73" s="7"/>
      <c r="F73" s="7"/>
      <c r="G73" s="7"/>
      <c r="H73" s="7"/>
      <c r="I73" s="7"/>
      <c r="J73" s="7"/>
    </row>
    <row r="74" spans="1:10" ht="15.75" customHeight="1">
      <c r="A74" s="265" t="s">
        <v>593</v>
      </c>
      <c r="B74" s="19"/>
      <c r="C74" s="19"/>
      <c r="D74" s="7"/>
      <c r="E74" s="7"/>
      <c r="F74" s="7"/>
      <c r="G74" s="7"/>
      <c r="H74" s="7"/>
      <c r="I74" s="7"/>
      <c r="J74" s="7"/>
    </row>
    <row r="75" spans="1:10" ht="15.75" customHeight="1">
      <c r="A75" s="19"/>
      <c r="B75" s="19"/>
      <c r="C75" s="19"/>
      <c r="D75" s="7"/>
      <c r="E75" s="7"/>
      <c r="F75" s="7"/>
      <c r="G75" s="7"/>
      <c r="H75" s="7"/>
      <c r="I75" s="7"/>
      <c r="J75" s="7"/>
    </row>
    <row r="76" spans="1:10" ht="15.75" customHeight="1">
      <c r="A76" s="457" t="s">
        <v>357</v>
      </c>
      <c r="B76" s="458"/>
      <c r="C76" s="458"/>
      <c r="D76" s="458"/>
      <c r="E76" s="458"/>
      <c r="F76" s="459"/>
      <c r="G76" s="7"/>
      <c r="H76" s="7"/>
      <c r="I76" s="7"/>
      <c r="J76" s="7"/>
    </row>
    <row r="77" spans="1:10" ht="15.75" customHeight="1">
      <c r="A77" s="147" t="s">
        <v>5</v>
      </c>
      <c r="B77" s="147" t="s">
        <v>6</v>
      </c>
      <c r="C77" s="147" t="s">
        <v>65</v>
      </c>
      <c r="D77" s="147" t="s">
        <v>347</v>
      </c>
      <c r="E77" s="147" t="s">
        <v>66</v>
      </c>
      <c r="F77" s="147" t="s">
        <v>415</v>
      </c>
      <c r="G77" s="7"/>
      <c r="H77" s="7"/>
      <c r="I77" s="7"/>
      <c r="J77" s="7"/>
    </row>
    <row r="78" spans="1:10" ht="15.75" customHeight="1">
      <c r="A78" s="45">
        <v>1</v>
      </c>
      <c r="B78" s="171"/>
      <c r="C78" s="171"/>
      <c r="D78" s="171"/>
      <c r="E78" s="171"/>
      <c r="F78" s="171"/>
      <c r="G78" s="7"/>
      <c r="H78" s="7"/>
      <c r="I78" s="7"/>
      <c r="J78" s="7"/>
    </row>
    <row r="79" spans="1:10" ht="15.75" customHeight="1">
      <c r="A79" s="45">
        <v>5</v>
      </c>
      <c r="B79" s="171"/>
      <c r="C79" s="171"/>
      <c r="D79" s="171"/>
      <c r="E79" s="171"/>
      <c r="F79" s="171"/>
      <c r="G79" s="7"/>
      <c r="H79" s="7"/>
      <c r="I79" s="7"/>
      <c r="J79" s="7"/>
    </row>
    <row r="80" spans="1:10" ht="15.75" customHeight="1">
      <c r="A80" s="21" t="s">
        <v>450</v>
      </c>
      <c r="B80" s="486"/>
      <c r="C80" s="500"/>
      <c r="D80" s="500"/>
      <c r="E80" s="487"/>
      <c r="F80" s="171"/>
      <c r="G80" s="7"/>
      <c r="H80" s="7"/>
      <c r="I80" s="7"/>
      <c r="J80" s="7"/>
    </row>
    <row r="81" spans="1:10" ht="15.75" customHeight="1">
      <c r="A81" s="447" t="s">
        <v>11</v>
      </c>
      <c r="B81" s="448"/>
      <c r="C81" s="448"/>
      <c r="D81" s="448"/>
      <c r="E81" s="449"/>
      <c r="F81" s="165"/>
      <c r="G81" s="7"/>
      <c r="H81" s="7"/>
      <c r="I81" s="7"/>
      <c r="J81" s="7"/>
    </row>
    <row r="82" spans="1:10" ht="15.75" customHeight="1">
      <c r="A82" s="43"/>
      <c r="B82" s="43"/>
      <c r="C82" s="43"/>
      <c r="D82" s="43"/>
      <c r="E82" s="46"/>
      <c r="F82" s="46"/>
      <c r="G82" s="7"/>
      <c r="H82" s="7"/>
      <c r="I82" s="7"/>
      <c r="J82" s="7"/>
    </row>
    <row r="83" spans="1:10" ht="15.75" customHeight="1">
      <c r="A83" s="450" t="s">
        <v>448</v>
      </c>
      <c r="B83" s="450"/>
      <c r="C83" s="450"/>
      <c r="D83" s="43"/>
      <c r="E83" s="46"/>
      <c r="F83" s="46"/>
      <c r="G83" s="7"/>
      <c r="H83" s="7"/>
      <c r="I83" s="7"/>
      <c r="J83" s="7"/>
    </row>
    <row r="84" spans="1:10" ht="15.75" customHeight="1">
      <c r="A84" s="451"/>
      <c r="B84" s="451"/>
      <c r="C84" s="451"/>
      <c r="D84" s="43"/>
      <c r="E84" s="46"/>
      <c r="F84" s="46"/>
      <c r="G84" s="7"/>
      <c r="H84" s="7"/>
      <c r="I84" s="7"/>
      <c r="J84" s="7"/>
    </row>
    <row r="85" spans="1:10" ht="15.75" customHeight="1">
      <c r="A85" s="43"/>
      <c r="B85" s="43"/>
      <c r="C85" s="43"/>
      <c r="D85" s="43"/>
      <c r="E85" s="46"/>
      <c r="F85" s="46"/>
      <c r="G85" s="7"/>
      <c r="H85" s="7"/>
      <c r="I85" s="7"/>
      <c r="J85" s="7"/>
    </row>
    <row r="86" spans="1:10" ht="15.75" customHeight="1">
      <c r="A86" s="43"/>
      <c r="B86" s="43"/>
      <c r="C86" s="43"/>
      <c r="D86" s="43"/>
      <c r="E86" s="46"/>
      <c r="F86" s="46"/>
      <c r="G86" s="7"/>
      <c r="H86" s="7"/>
      <c r="I86" s="7"/>
      <c r="J86" s="7"/>
    </row>
    <row r="87" spans="1:10" ht="15.75" customHeight="1">
      <c r="A87" s="457" t="s">
        <v>249</v>
      </c>
      <c r="B87" s="458"/>
      <c r="C87" s="458"/>
      <c r="D87" s="458"/>
      <c r="E87" s="458"/>
      <c r="F87" s="459"/>
      <c r="G87" s="7"/>
      <c r="H87" s="7"/>
      <c r="I87" s="7"/>
      <c r="J87" s="7"/>
    </row>
    <row r="88" spans="1:10" ht="15.75" customHeight="1">
      <c r="A88" s="147" t="s">
        <v>5</v>
      </c>
      <c r="B88" s="147" t="s">
        <v>6</v>
      </c>
      <c r="C88" s="147" t="s">
        <v>65</v>
      </c>
      <c r="D88" s="147" t="s">
        <v>347</v>
      </c>
      <c r="E88" s="147" t="s">
        <v>66</v>
      </c>
      <c r="F88" s="147" t="s">
        <v>415</v>
      </c>
      <c r="G88" s="7"/>
      <c r="H88" s="7"/>
      <c r="I88" s="7"/>
      <c r="J88" s="7"/>
    </row>
    <row r="89" spans="1:10" ht="15.75" customHeight="1">
      <c r="A89" s="45">
        <v>1</v>
      </c>
      <c r="B89" s="171"/>
      <c r="C89" s="171"/>
      <c r="D89" s="171"/>
      <c r="E89" s="171"/>
      <c r="F89" s="171"/>
      <c r="G89" s="7"/>
      <c r="H89" s="7"/>
      <c r="I89" s="7"/>
      <c r="J89" s="7"/>
    </row>
    <row r="90" spans="1:10" ht="15.75" customHeight="1">
      <c r="A90" s="45">
        <v>10</v>
      </c>
      <c r="B90" s="171"/>
      <c r="C90" s="171"/>
      <c r="D90" s="171"/>
      <c r="E90" s="171"/>
      <c r="F90" s="171"/>
      <c r="G90" s="7"/>
      <c r="H90" s="7"/>
      <c r="I90" s="7"/>
      <c r="J90" s="7"/>
    </row>
    <row r="91" spans="1:10" ht="15.75" customHeight="1">
      <c r="A91" s="21" t="s">
        <v>450</v>
      </c>
      <c r="B91" s="486"/>
      <c r="C91" s="500"/>
      <c r="D91" s="500"/>
      <c r="E91" s="487"/>
      <c r="F91" s="171"/>
      <c r="G91" s="7"/>
      <c r="H91" s="7"/>
      <c r="I91" s="7"/>
      <c r="J91" s="7"/>
    </row>
    <row r="92" spans="1:10" ht="15.75" customHeight="1">
      <c r="A92" s="447" t="s">
        <v>11</v>
      </c>
      <c r="B92" s="448"/>
      <c r="C92" s="448"/>
      <c r="D92" s="448"/>
      <c r="E92" s="449"/>
      <c r="F92" s="165"/>
      <c r="G92" s="7"/>
      <c r="H92" s="7"/>
      <c r="I92" s="7"/>
      <c r="J92" s="7"/>
    </row>
    <row r="93" spans="1:10" ht="15.75" customHeight="1">
      <c r="A93" s="43"/>
      <c r="B93" s="43"/>
      <c r="C93" s="43"/>
      <c r="D93" s="43"/>
      <c r="E93" s="46"/>
      <c r="F93" s="46"/>
      <c r="G93" s="7"/>
      <c r="H93" s="7"/>
      <c r="I93" s="7"/>
      <c r="J93" s="7"/>
    </row>
    <row r="94" spans="1:10" ht="15.75" customHeight="1">
      <c r="A94" s="19"/>
      <c r="B94" s="19"/>
      <c r="C94" s="19"/>
      <c r="D94" s="43"/>
      <c r="E94" s="46"/>
      <c r="F94" s="46"/>
      <c r="G94" s="7"/>
      <c r="H94" s="7"/>
      <c r="I94" s="7"/>
      <c r="J94" s="7"/>
    </row>
    <row r="95" spans="1:10" ht="15.75" customHeight="1">
      <c r="A95" s="450" t="s">
        <v>449</v>
      </c>
      <c r="B95" s="450"/>
      <c r="C95" s="450"/>
      <c r="D95" s="43"/>
      <c r="E95" s="46"/>
      <c r="F95" s="46"/>
      <c r="G95" s="7"/>
      <c r="H95" s="7"/>
      <c r="I95" s="7"/>
      <c r="J95" s="7"/>
    </row>
    <row r="96" spans="1:10" ht="15.75" customHeight="1">
      <c r="A96" s="451"/>
      <c r="B96" s="451"/>
      <c r="C96" s="451"/>
      <c r="D96" s="43"/>
      <c r="E96" s="46"/>
      <c r="F96" s="46"/>
      <c r="G96" s="7"/>
      <c r="H96" s="7"/>
      <c r="I96" s="7"/>
      <c r="J96" s="7"/>
    </row>
    <row r="97" spans="1:10" ht="15.75" customHeight="1">
      <c r="A97" s="19"/>
      <c r="B97" s="19"/>
      <c r="C97" s="19"/>
      <c r="D97" s="7"/>
      <c r="E97" s="7"/>
      <c r="F97" s="7"/>
      <c r="G97" s="7"/>
      <c r="H97" s="7"/>
      <c r="I97" s="7"/>
      <c r="J97" s="7"/>
    </row>
    <row r="98" spans="1:10" ht="15.75" customHeight="1">
      <c r="A98" s="46"/>
      <c r="B98" s="46"/>
      <c r="C98" s="43"/>
      <c r="D98" s="43"/>
      <c r="E98" s="44"/>
      <c r="F98" s="44"/>
      <c r="G98" s="44"/>
      <c r="H98" s="44"/>
      <c r="I98" s="44"/>
      <c r="J98" s="7"/>
    </row>
    <row r="99" spans="1:10" ht="15.75" customHeight="1">
      <c r="A99" s="2" t="s">
        <v>219</v>
      </c>
      <c r="J99" s="7"/>
    </row>
    <row r="100" spans="1:10" ht="15.75" customHeight="1">
      <c r="A100" s="97"/>
      <c r="J100" s="7"/>
    </row>
    <row r="101" spans="1:10" ht="15.75" customHeight="1">
      <c r="A101" s="408" t="s">
        <v>800</v>
      </c>
      <c r="B101" s="407"/>
      <c r="C101" s="407"/>
      <c r="D101" s="407"/>
      <c r="E101" s="407"/>
      <c r="F101" s="407"/>
      <c r="G101" s="407"/>
      <c r="H101" s="407"/>
      <c r="J101" s="7"/>
    </row>
    <row r="102" spans="1:10" ht="15.6" customHeight="1">
      <c r="J102" s="7"/>
    </row>
    <row r="103" spans="1:10">
      <c r="C103" s="43"/>
      <c r="J103" s="44"/>
    </row>
    <row r="106" spans="1:10" ht="14.25" customHeight="1"/>
  </sheetData>
  <mergeCells count="24">
    <mergeCell ref="B91:E91"/>
    <mergeCell ref="A92:E92"/>
    <mergeCell ref="A95:C95"/>
    <mergeCell ref="A96:C96"/>
    <mergeCell ref="A76:F76"/>
    <mergeCell ref="B80:E80"/>
    <mergeCell ref="A81:E81"/>
    <mergeCell ref="A83:C83"/>
    <mergeCell ref="A84:C84"/>
    <mergeCell ref="A87:F87"/>
    <mergeCell ref="A6:D6"/>
    <mergeCell ref="A16:D16"/>
    <mergeCell ref="A53:D53"/>
    <mergeCell ref="A63:D63"/>
    <mergeCell ref="A29:F29"/>
    <mergeCell ref="A36:C36"/>
    <mergeCell ref="A37:C37"/>
    <mergeCell ref="B33:E33"/>
    <mergeCell ref="A34:E34"/>
    <mergeCell ref="A40:F40"/>
    <mergeCell ref="B44:E44"/>
    <mergeCell ref="A45:E45"/>
    <mergeCell ref="A48:C48"/>
    <mergeCell ref="A49:C49"/>
  </mergeCells>
  <pageMargins left="0.25" right="0.25" top="0.75" bottom="0.75" header="0.3" footer="0.3"/>
  <pageSetup paperSize="9" scale="78" fitToHeight="0" orientation="landscape" r:id="rId1"/>
</worksheet>
</file>

<file path=xl/worksheets/sheet21.xml><?xml version="1.0" encoding="utf-8"?>
<worksheet xmlns="http://schemas.openxmlformats.org/spreadsheetml/2006/main" xmlns:r="http://schemas.openxmlformats.org/officeDocument/2006/relationships">
  <sheetPr>
    <tabColor theme="9" tint="-0.499984740745262"/>
  </sheetPr>
  <dimension ref="A1:F49"/>
  <sheetViews>
    <sheetView showGridLines="0" zoomScaleNormal="100" workbookViewId="0">
      <selection activeCell="C9" sqref="C9"/>
    </sheetView>
  </sheetViews>
  <sheetFormatPr baseColWidth="10" defaultColWidth="11.42578125" defaultRowHeight="14.25"/>
  <cols>
    <col min="1" max="1" width="11.5703125" style="2" customWidth="1"/>
    <col min="2" max="2" width="62.7109375" style="2" customWidth="1"/>
    <col min="3" max="10" width="11.5703125" style="2" customWidth="1"/>
    <col min="11" max="12" width="11.42578125" style="2" customWidth="1"/>
    <col min="13" max="16384" width="11.42578125" style="2"/>
  </cols>
  <sheetData>
    <row r="1" spans="1:6" ht="15">
      <c r="A1" s="519" t="s">
        <v>67</v>
      </c>
      <c r="B1" s="519"/>
      <c r="C1" s="519"/>
      <c r="D1" s="1"/>
      <c r="E1" s="1"/>
      <c r="F1" s="1"/>
    </row>
    <row r="2" spans="1:6" ht="15">
      <c r="A2" s="193"/>
      <c r="B2" s="193"/>
      <c r="C2" s="193"/>
      <c r="D2" s="1"/>
      <c r="E2" s="1"/>
      <c r="F2" s="1"/>
    </row>
    <row r="3" spans="1:6" ht="15">
      <c r="A3" s="543" t="s">
        <v>603</v>
      </c>
      <c r="B3" s="543"/>
      <c r="C3" s="193"/>
      <c r="D3" s="1"/>
      <c r="E3" s="1"/>
      <c r="F3" s="1"/>
    </row>
    <row r="4" spans="1:6">
      <c r="A4" s="6"/>
    </row>
    <row r="5" spans="1:6" ht="14.25" customHeight="1">
      <c r="A5" s="465" t="s">
        <v>119</v>
      </c>
      <c r="B5" s="465" t="s">
        <v>264</v>
      </c>
      <c r="C5" s="440" t="s">
        <v>357</v>
      </c>
      <c r="D5" s="440"/>
      <c r="E5" s="440"/>
      <c r="F5" s="440"/>
    </row>
    <row r="6" spans="1:6" ht="30">
      <c r="A6" s="466"/>
      <c r="B6" s="466"/>
      <c r="C6" s="147" t="s">
        <v>378</v>
      </c>
      <c r="D6" s="147" t="s">
        <v>379</v>
      </c>
      <c r="E6" s="147" t="s">
        <v>13</v>
      </c>
      <c r="F6" s="147" t="s">
        <v>10</v>
      </c>
    </row>
    <row r="7" spans="1:6">
      <c r="A7" s="60">
        <v>21521</v>
      </c>
      <c r="B7" s="57" t="s">
        <v>381</v>
      </c>
      <c r="C7" s="391">
        <v>268080</v>
      </c>
      <c r="D7" s="391">
        <v>0</v>
      </c>
      <c r="E7" s="391">
        <v>0</v>
      </c>
      <c r="F7" s="391">
        <f>SUM(C7:E7)</f>
        <v>268080</v>
      </c>
    </row>
    <row r="8" spans="1:6">
      <c r="A8" s="60">
        <v>21522</v>
      </c>
      <c r="B8" s="57" t="s">
        <v>387</v>
      </c>
      <c r="C8" s="391">
        <v>491865</v>
      </c>
      <c r="D8" s="391">
        <v>0</v>
      </c>
      <c r="E8" s="391">
        <v>0</v>
      </c>
      <c r="F8" s="391">
        <f t="shared" ref="F8:F14" si="0">SUM(C8:E8)</f>
        <v>491865</v>
      </c>
    </row>
    <row r="9" spans="1:6" ht="28.5">
      <c r="A9" s="60">
        <v>21529</v>
      </c>
      <c r="B9" s="57" t="s">
        <v>376</v>
      </c>
      <c r="C9" s="391">
        <v>44329</v>
      </c>
      <c r="D9" s="391">
        <v>0</v>
      </c>
      <c r="E9" s="391">
        <v>0</v>
      </c>
      <c r="F9" s="391">
        <f t="shared" si="0"/>
        <v>44329</v>
      </c>
    </row>
    <row r="10" spans="1:6" ht="28.5">
      <c r="A10" s="60">
        <v>21530</v>
      </c>
      <c r="B10" s="57" t="s">
        <v>382</v>
      </c>
      <c r="C10" s="391">
        <v>0</v>
      </c>
      <c r="D10" s="391">
        <v>0</v>
      </c>
      <c r="E10" s="391">
        <v>0</v>
      </c>
      <c r="F10" s="391">
        <f t="shared" si="0"/>
        <v>0</v>
      </c>
    </row>
    <row r="11" spans="1:6">
      <c r="A11" s="60">
        <v>21531</v>
      </c>
      <c r="B11" s="57" t="s">
        <v>383</v>
      </c>
      <c r="C11" s="391">
        <v>0</v>
      </c>
      <c r="D11" s="391">
        <v>0</v>
      </c>
      <c r="E11" s="391">
        <v>0</v>
      </c>
      <c r="F11" s="391">
        <f t="shared" si="0"/>
        <v>0</v>
      </c>
    </row>
    <row r="12" spans="1:6">
      <c r="A12" s="60">
        <v>21532</v>
      </c>
      <c r="B12" s="57" t="s">
        <v>384</v>
      </c>
      <c r="C12" s="391">
        <v>0</v>
      </c>
      <c r="D12" s="391">
        <v>0</v>
      </c>
      <c r="E12" s="391">
        <v>0</v>
      </c>
      <c r="F12" s="391">
        <f t="shared" si="0"/>
        <v>0</v>
      </c>
    </row>
    <row r="13" spans="1:6">
      <c r="A13" s="60">
        <v>21534</v>
      </c>
      <c r="B13" s="57" t="s">
        <v>385</v>
      </c>
      <c r="C13" s="391">
        <v>29399</v>
      </c>
      <c r="D13" s="391">
        <v>0</v>
      </c>
      <c r="E13" s="391">
        <v>0</v>
      </c>
      <c r="F13" s="391">
        <f t="shared" si="0"/>
        <v>29399</v>
      </c>
    </row>
    <row r="14" spans="1:6" ht="15" thickBot="1">
      <c r="A14" s="62">
        <v>22192</v>
      </c>
      <c r="B14" s="63" t="s">
        <v>386</v>
      </c>
      <c r="C14" s="391">
        <v>0</v>
      </c>
      <c r="D14" s="391">
        <v>0</v>
      </c>
      <c r="E14" s="391">
        <v>0</v>
      </c>
      <c r="F14" s="391">
        <f t="shared" si="0"/>
        <v>0</v>
      </c>
    </row>
    <row r="15" spans="1:6" ht="15.75" thickTop="1">
      <c r="A15" s="124" t="s">
        <v>11</v>
      </c>
      <c r="B15" s="122"/>
      <c r="C15" s="122">
        <f t="shared" ref="C15:F15" si="1">SUM(C7:C14)</f>
        <v>833673</v>
      </c>
      <c r="D15" s="122">
        <f t="shared" si="1"/>
        <v>0</v>
      </c>
      <c r="E15" s="122">
        <f t="shared" si="1"/>
        <v>0</v>
      </c>
      <c r="F15" s="122">
        <f t="shared" si="1"/>
        <v>833673</v>
      </c>
    </row>
    <row r="16" spans="1:6">
      <c r="A16" s="6"/>
    </row>
    <row r="17" spans="1:6">
      <c r="A17" s="6"/>
    </row>
    <row r="18" spans="1:6" ht="15">
      <c r="A18" s="465" t="s">
        <v>119</v>
      </c>
      <c r="B18" s="465" t="s">
        <v>264</v>
      </c>
      <c r="C18" s="440" t="s">
        <v>249</v>
      </c>
      <c r="D18" s="440"/>
      <c r="E18" s="440"/>
      <c r="F18" s="440"/>
    </row>
    <row r="19" spans="1:6" ht="30">
      <c r="A19" s="466"/>
      <c r="B19" s="466"/>
      <c r="C19" s="147" t="s">
        <v>378</v>
      </c>
      <c r="D19" s="147" t="s">
        <v>379</v>
      </c>
      <c r="E19" s="147" t="s">
        <v>13</v>
      </c>
      <c r="F19" s="147" t="s">
        <v>10</v>
      </c>
    </row>
    <row r="20" spans="1:6">
      <c r="A20" s="60">
        <v>21521</v>
      </c>
      <c r="B20" s="57" t="s">
        <v>381</v>
      </c>
      <c r="C20" s="391">
        <v>187970</v>
      </c>
      <c r="D20" s="409">
        <v>0</v>
      </c>
      <c r="E20" s="391">
        <v>0</v>
      </c>
      <c r="F20" s="391">
        <f>SUM(C20:E20)</f>
        <v>187970</v>
      </c>
    </row>
    <row r="21" spans="1:6">
      <c r="A21" s="60">
        <v>21522</v>
      </c>
      <c r="B21" s="57" t="s">
        <v>387</v>
      </c>
      <c r="C21" s="391">
        <v>300928</v>
      </c>
      <c r="D21" s="391">
        <v>0</v>
      </c>
      <c r="E21" s="391">
        <v>0</v>
      </c>
      <c r="F21" s="391">
        <f t="shared" ref="F21:F27" si="2">SUM(C21:E21)</f>
        <v>300928</v>
      </c>
    </row>
    <row r="22" spans="1:6">
      <c r="A22" s="60">
        <v>21529</v>
      </c>
      <c r="B22" s="57" t="s">
        <v>881</v>
      </c>
      <c r="C22" s="391">
        <v>26728</v>
      </c>
      <c r="D22" s="391">
        <v>0</v>
      </c>
      <c r="E22" s="391">
        <v>0</v>
      </c>
      <c r="F22" s="391">
        <f t="shared" si="2"/>
        <v>26728</v>
      </c>
    </row>
    <row r="23" spans="1:6">
      <c r="A23" s="60">
        <v>21530</v>
      </c>
      <c r="B23" s="57" t="s">
        <v>880</v>
      </c>
      <c r="C23" s="391">
        <v>0</v>
      </c>
      <c r="D23" s="391">
        <v>0</v>
      </c>
      <c r="E23" s="391">
        <v>0</v>
      </c>
      <c r="F23" s="391">
        <f t="shared" si="2"/>
        <v>0</v>
      </c>
    </row>
    <row r="24" spans="1:6">
      <c r="A24" s="60">
        <v>21531</v>
      </c>
      <c r="B24" s="57" t="s">
        <v>383</v>
      </c>
      <c r="C24" s="391">
        <v>103701</v>
      </c>
      <c r="D24" s="391">
        <v>0</v>
      </c>
      <c r="E24" s="391">
        <v>0</v>
      </c>
      <c r="F24" s="391">
        <f t="shared" si="2"/>
        <v>103701</v>
      </c>
    </row>
    <row r="25" spans="1:6">
      <c r="A25" s="60">
        <v>21532</v>
      </c>
      <c r="B25" s="57" t="s">
        <v>384</v>
      </c>
      <c r="C25" s="391">
        <v>0</v>
      </c>
      <c r="D25" s="391">
        <v>0</v>
      </c>
      <c r="E25" s="391">
        <v>0</v>
      </c>
      <c r="F25" s="391">
        <f t="shared" si="2"/>
        <v>0</v>
      </c>
    </row>
    <row r="26" spans="1:6">
      <c r="A26" s="60">
        <v>21534</v>
      </c>
      <c r="B26" s="57" t="s">
        <v>385</v>
      </c>
      <c r="C26" s="391">
        <v>0</v>
      </c>
      <c r="D26" s="391">
        <v>0</v>
      </c>
      <c r="E26" s="391">
        <v>0</v>
      </c>
      <c r="F26" s="391">
        <f t="shared" si="2"/>
        <v>0</v>
      </c>
    </row>
    <row r="27" spans="1:6" ht="15" thickBot="1">
      <c r="A27" s="62">
        <v>22192</v>
      </c>
      <c r="B27" s="63" t="s">
        <v>386</v>
      </c>
      <c r="C27" s="391">
        <v>0</v>
      </c>
      <c r="D27" s="391">
        <v>0</v>
      </c>
      <c r="E27" s="391">
        <v>0</v>
      </c>
      <c r="F27" s="391">
        <f t="shared" si="2"/>
        <v>0</v>
      </c>
    </row>
    <row r="28" spans="1:6" ht="15.75" thickTop="1">
      <c r="A28" s="124" t="s">
        <v>11</v>
      </c>
      <c r="B28" s="122"/>
      <c r="C28" s="122">
        <f>SUM(C20:C27)</f>
        <v>619327</v>
      </c>
      <c r="D28" s="122">
        <f t="shared" ref="D28:F28" si="3">SUM(D20:D27)</f>
        <v>0</v>
      </c>
      <c r="E28" s="122">
        <f t="shared" si="3"/>
        <v>0</v>
      </c>
      <c r="F28" s="122">
        <f t="shared" si="3"/>
        <v>619327</v>
      </c>
    </row>
    <row r="29" spans="1:6">
      <c r="A29" s="6"/>
    </row>
    <row r="30" spans="1:6">
      <c r="A30" s="443" t="s">
        <v>250</v>
      </c>
      <c r="B30" s="443"/>
    </row>
    <row r="31" spans="1:6" ht="15">
      <c r="A31" s="97"/>
    </row>
    <row r="32" spans="1:6" ht="14.45" customHeight="1">
      <c r="A32" s="451" t="s">
        <v>256</v>
      </c>
      <c r="B32" s="451"/>
      <c r="C32" s="309"/>
      <c r="D32" s="309"/>
    </row>
    <row r="33" spans="1:4">
      <c r="A33" s="309"/>
      <c r="B33" s="309"/>
      <c r="C33" s="309"/>
      <c r="D33" s="309"/>
    </row>
    <row r="37" spans="1:4" hidden="1"/>
    <row r="38" spans="1:4" hidden="1"/>
    <row r="39" spans="1:4" hidden="1"/>
    <row r="40" spans="1:4" hidden="1"/>
    <row r="41" spans="1:4" hidden="1"/>
    <row r="42" spans="1:4" hidden="1"/>
    <row r="43" spans="1:4" hidden="1"/>
    <row r="44" spans="1:4" hidden="1"/>
    <row r="45" spans="1:4" hidden="1"/>
    <row r="46" spans="1:4" hidden="1"/>
    <row r="49" ht="14.25" customHeight="1"/>
  </sheetData>
  <mergeCells count="10">
    <mergeCell ref="A32:B32"/>
    <mergeCell ref="A30:B30"/>
    <mergeCell ref="A3:B3"/>
    <mergeCell ref="A1:C1"/>
    <mergeCell ref="A5:A6"/>
    <mergeCell ref="B5:B6"/>
    <mergeCell ref="C5:F5"/>
    <mergeCell ref="A18:A19"/>
    <mergeCell ref="B18:B19"/>
    <mergeCell ref="C18:F18"/>
  </mergeCells>
  <pageMargins left="0.23622047244094491" right="0.23622047244094491" top="0.74803149606299213" bottom="0.74803149606299213" header="0.31496062992125984" footer="0.31496062992125984"/>
  <pageSetup paperSize="9" scale="80" fitToHeight="0" orientation="landscape" verticalDpi="0" r:id="rId1"/>
</worksheet>
</file>

<file path=xl/worksheets/sheet22.xml><?xml version="1.0" encoding="utf-8"?>
<worksheet xmlns="http://schemas.openxmlformats.org/spreadsheetml/2006/main" xmlns:r="http://schemas.openxmlformats.org/officeDocument/2006/relationships">
  <sheetPr>
    <tabColor theme="9" tint="-0.499984740745262"/>
    <pageSetUpPr fitToPage="1"/>
  </sheetPr>
  <dimension ref="A1:F49"/>
  <sheetViews>
    <sheetView showGridLines="0" zoomScaleNormal="100" workbookViewId="0">
      <selection activeCell="D30" sqref="D30"/>
    </sheetView>
  </sheetViews>
  <sheetFormatPr baseColWidth="10" defaultColWidth="11.42578125" defaultRowHeight="14.25"/>
  <cols>
    <col min="1" max="1" width="11" style="2" customWidth="1"/>
    <col min="2" max="2" width="55.140625" style="2" customWidth="1"/>
    <col min="3" max="3" width="14.7109375" style="2" bestFit="1" customWidth="1"/>
    <col min="4" max="4" width="12.85546875" style="2" customWidth="1"/>
    <col min="5" max="5" width="12.140625" style="2" customWidth="1"/>
    <col min="6" max="6" width="14.7109375" style="2" bestFit="1" customWidth="1"/>
    <col min="7" max="8" width="11.42578125" style="2" customWidth="1"/>
    <col min="9" max="16384" width="11.42578125" style="2"/>
  </cols>
  <sheetData>
    <row r="1" spans="1:6" ht="15">
      <c r="A1" s="519" t="s">
        <v>68</v>
      </c>
      <c r="B1" s="519"/>
      <c r="C1" s="519"/>
      <c r="D1" s="1"/>
      <c r="E1" s="1"/>
      <c r="F1" s="1"/>
    </row>
    <row r="2" spans="1:6" ht="15">
      <c r="A2" s="193"/>
      <c r="B2" s="193"/>
      <c r="C2" s="193"/>
      <c r="D2" s="1"/>
      <c r="E2" s="1"/>
      <c r="F2" s="1"/>
    </row>
    <row r="3" spans="1:6">
      <c r="A3" s="544" t="s">
        <v>605</v>
      </c>
      <c r="B3" s="544"/>
    </row>
    <row r="4" spans="1:6" ht="15">
      <c r="A4" s="5"/>
      <c r="C4" s="7"/>
      <c r="D4" s="7"/>
    </row>
    <row r="5" spans="1:6" ht="14.25" customHeight="1">
      <c r="A5" s="465" t="s">
        <v>119</v>
      </c>
      <c r="B5" s="465" t="s">
        <v>264</v>
      </c>
      <c r="C5" s="440" t="s">
        <v>357</v>
      </c>
      <c r="D5" s="440"/>
      <c r="E5" s="440"/>
      <c r="F5" s="440"/>
    </row>
    <row r="6" spans="1:6" ht="30">
      <c r="A6" s="466"/>
      <c r="B6" s="466"/>
      <c r="C6" s="147" t="s">
        <v>378</v>
      </c>
      <c r="D6" s="147" t="s">
        <v>379</v>
      </c>
      <c r="E6" s="147" t="s">
        <v>13</v>
      </c>
      <c r="F6" s="147" t="s">
        <v>10</v>
      </c>
    </row>
    <row r="7" spans="1:6">
      <c r="A7" s="60">
        <v>21523</v>
      </c>
      <c r="B7" s="57" t="s">
        <v>370</v>
      </c>
      <c r="C7" s="391">
        <v>17459</v>
      </c>
      <c r="D7" s="391">
        <v>0</v>
      </c>
      <c r="E7" s="391">
        <v>0</v>
      </c>
      <c r="F7" s="391">
        <f>SUM(C7:E7)</f>
        <v>17459</v>
      </c>
    </row>
    <row r="8" spans="1:6">
      <c r="A8" s="60">
        <v>21524</v>
      </c>
      <c r="B8" s="57" t="s">
        <v>371</v>
      </c>
      <c r="C8" s="391">
        <v>0</v>
      </c>
      <c r="D8" s="391">
        <v>0</v>
      </c>
      <c r="E8" s="391">
        <v>0</v>
      </c>
      <c r="F8" s="391">
        <f t="shared" ref="F8:F14" si="0">SUM(C8:E8)</f>
        <v>0</v>
      </c>
    </row>
    <row r="9" spans="1:6">
      <c r="A9" s="60">
        <v>21525</v>
      </c>
      <c r="B9" s="57" t="s">
        <v>372</v>
      </c>
      <c r="C9" s="391">
        <v>0</v>
      </c>
      <c r="D9" s="391">
        <v>0</v>
      </c>
      <c r="E9" s="391">
        <v>0</v>
      </c>
      <c r="F9" s="391">
        <f t="shared" si="0"/>
        <v>0</v>
      </c>
    </row>
    <row r="10" spans="1:6">
      <c r="A10" s="60">
        <v>21526</v>
      </c>
      <c r="B10" s="57" t="s">
        <v>373</v>
      </c>
      <c r="C10" s="391">
        <v>0</v>
      </c>
      <c r="D10" s="391">
        <v>0</v>
      </c>
      <c r="E10" s="391">
        <v>0</v>
      </c>
      <c r="F10" s="391">
        <f t="shared" si="0"/>
        <v>0</v>
      </c>
    </row>
    <row r="11" spans="1:6">
      <c r="A11" s="60">
        <v>21527</v>
      </c>
      <c r="B11" s="57" t="s">
        <v>374</v>
      </c>
      <c r="C11" s="391">
        <v>0</v>
      </c>
      <c r="D11" s="391">
        <v>0</v>
      </c>
      <c r="E11" s="391">
        <v>0</v>
      </c>
      <c r="F11" s="391">
        <f t="shared" si="0"/>
        <v>0</v>
      </c>
    </row>
    <row r="12" spans="1:6" ht="28.5">
      <c r="A12" s="60">
        <v>21528</v>
      </c>
      <c r="B12" s="57" t="s">
        <v>375</v>
      </c>
      <c r="C12" s="391">
        <v>0</v>
      </c>
      <c r="D12" s="391">
        <v>0</v>
      </c>
      <c r="E12" s="391">
        <v>0</v>
      </c>
      <c r="F12" s="391">
        <f t="shared" si="0"/>
        <v>0</v>
      </c>
    </row>
    <row r="13" spans="1:6">
      <c r="A13" s="60">
        <v>21533</v>
      </c>
      <c r="B13" s="57" t="s">
        <v>377</v>
      </c>
      <c r="C13" s="391">
        <v>0</v>
      </c>
      <c r="D13" s="391">
        <v>0</v>
      </c>
      <c r="E13" s="391">
        <v>0</v>
      </c>
      <c r="F13" s="391">
        <f t="shared" si="0"/>
        <v>0</v>
      </c>
    </row>
    <row r="14" spans="1:6" ht="15" thickBot="1">
      <c r="A14" s="62">
        <v>22193</v>
      </c>
      <c r="B14" s="63" t="s">
        <v>380</v>
      </c>
      <c r="C14" s="391">
        <v>0</v>
      </c>
      <c r="D14" s="391">
        <v>0</v>
      </c>
      <c r="E14" s="391">
        <v>0</v>
      </c>
      <c r="F14" s="391">
        <f t="shared" si="0"/>
        <v>0</v>
      </c>
    </row>
    <row r="15" spans="1:6" ht="15.75" thickTop="1">
      <c r="A15" s="124" t="s">
        <v>11</v>
      </c>
      <c r="B15" s="122"/>
      <c r="C15" s="375">
        <f t="shared" ref="C15:F15" si="1">SUM(C7:C14)</f>
        <v>17459</v>
      </c>
      <c r="D15" s="375">
        <f t="shared" si="1"/>
        <v>0</v>
      </c>
      <c r="E15" s="375">
        <f t="shared" si="1"/>
        <v>0</v>
      </c>
      <c r="F15" s="375">
        <f t="shared" si="1"/>
        <v>17459</v>
      </c>
    </row>
    <row r="16" spans="1:6">
      <c r="A16" s="6"/>
    </row>
    <row r="17" spans="1:6">
      <c r="A17" s="6"/>
    </row>
    <row r="18" spans="1:6" ht="15">
      <c r="A18" s="465" t="s">
        <v>119</v>
      </c>
      <c r="B18" s="465" t="s">
        <v>264</v>
      </c>
      <c r="C18" s="440" t="s">
        <v>249</v>
      </c>
      <c r="D18" s="440"/>
      <c r="E18" s="440"/>
      <c r="F18" s="440"/>
    </row>
    <row r="19" spans="1:6" ht="30">
      <c r="A19" s="466"/>
      <c r="B19" s="466"/>
      <c r="C19" s="147" t="s">
        <v>378</v>
      </c>
      <c r="D19" s="147" t="s">
        <v>379</v>
      </c>
      <c r="E19" s="147" t="s">
        <v>13</v>
      </c>
      <c r="F19" s="147" t="s">
        <v>10</v>
      </c>
    </row>
    <row r="20" spans="1:6">
      <c r="A20" s="60">
        <v>21523</v>
      </c>
      <c r="B20" s="57" t="s">
        <v>370</v>
      </c>
      <c r="C20" s="391">
        <v>0</v>
      </c>
      <c r="D20" s="391">
        <v>0</v>
      </c>
      <c r="E20" s="391">
        <v>0</v>
      </c>
      <c r="F20" s="391">
        <v>0</v>
      </c>
    </row>
    <row r="21" spans="1:6">
      <c r="A21" s="60">
        <v>21524</v>
      </c>
      <c r="B21" s="57" t="s">
        <v>371</v>
      </c>
      <c r="C21" s="391">
        <v>0</v>
      </c>
      <c r="D21" s="391">
        <v>0</v>
      </c>
      <c r="E21" s="391">
        <v>0</v>
      </c>
      <c r="F21" s="391">
        <v>0</v>
      </c>
    </row>
    <row r="22" spans="1:6">
      <c r="A22" s="60">
        <v>21525</v>
      </c>
      <c r="B22" s="57" t="s">
        <v>372</v>
      </c>
      <c r="C22" s="391">
        <v>0</v>
      </c>
      <c r="D22" s="391">
        <v>0</v>
      </c>
      <c r="E22" s="391">
        <v>0</v>
      </c>
      <c r="F22" s="391">
        <v>0</v>
      </c>
    </row>
    <row r="23" spans="1:6">
      <c r="A23" s="60">
        <v>21526</v>
      </c>
      <c r="B23" s="57" t="s">
        <v>373</v>
      </c>
      <c r="C23" s="391">
        <v>0</v>
      </c>
      <c r="D23" s="391">
        <v>0</v>
      </c>
      <c r="E23" s="391">
        <v>0</v>
      </c>
      <c r="F23" s="391">
        <v>0</v>
      </c>
    </row>
    <row r="24" spans="1:6">
      <c r="A24" s="60">
        <v>21527</v>
      </c>
      <c r="B24" s="57" t="s">
        <v>374</v>
      </c>
      <c r="C24" s="391">
        <v>0</v>
      </c>
      <c r="D24" s="391">
        <v>0</v>
      </c>
      <c r="E24" s="391">
        <v>0</v>
      </c>
      <c r="F24" s="391">
        <v>0</v>
      </c>
    </row>
    <row r="25" spans="1:6" ht="28.5">
      <c r="A25" s="60">
        <v>21528</v>
      </c>
      <c r="B25" s="57" t="s">
        <v>375</v>
      </c>
      <c r="C25" s="391">
        <v>0</v>
      </c>
      <c r="D25" s="391">
        <v>0</v>
      </c>
      <c r="E25" s="391">
        <v>0</v>
      </c>
      <c r="F25" s="391">
        <v>0</v>
      </c>
    </row>
    <row r="26" spans="1:6">
      <c r="A26" s="60">
        <v>21533</v>
      </c>
      <c r="B26" s="57" t="s">
        <v>377</v>
      </c>
      <c r="C26" s="391">
        <v>0</v>
      </c>
      <c r="D26" s="391">
        <v>0</v>
      </c>
      <c r="E26" s="391">
        <v>0</v>
      </c>
      <c r="F26" s="391">
        <v>0</v>
      </c>
    </row>
    <row r="27" spans="1:6" ht="15" thickBot="1">
      <c r="A27" s="62">
        <v>22193</v>
      </c>
      <c r="B27" s="63" t="s">
        <v>380</v>
      </c>
      <c r="C27" s="391">
        <v>0</v>
      </c>
      <c r="D27" s="391">
        <v>0</v>
      </c>
      <c r="E27" s="391">
        <v>0</v>
      </c>
      <c r="F27" s="391">
        <v>0</v>
      </c>
    </row>
    <row r="28" spans="1:6" ht="15.75" thickTop="1">
      <c r="A28" s="124" t="s">
        <v>11</v>
      </c>
      <c r="B28" s="122"/>
      <c r="C28" s="391">
        <f t="shared" ref="C28:F28" si="2">SUM(C20:C27)</f>
        <v>0</v>
      </c>
      <c r="D28" s="391">
        <f t="shared" si="2"/>
        <v>0</v>
      </c>
      <c r="E28" s="391">
        <f t="shared" si="2"/>
        <v>0</v>
      </c>
      <c r="F28" s="391">
        <f t="shared" si="2"/>
        <v>0</v>
      </c>
    </row>
    <row r="29" spans="1:6">
      <c r="A29" s="6"/>
    </row>
    <row r="30" spans="1:6">
      <c r="A30" s="6"/>
    </row>
    <row r="31" spans="1:6">
      <c r="A31" s="2" t="s">
        <v>250</v>
      </c>
    </row>
    <row r="32" spans="1:6" ht="15">
      <c r="A32" s="97"/>
    </row>
    <row r="33" spans="1:4" ht="14.25" customHeight="1">
      <c r="A33" s="451" t="s">
        <v>256</v>
      </c>
      <c r="B33" s="451"/>
      <c r="C33" s="312"/>
      <c r="D33" s="312"/>
    </row>
    <row r="49" spans="1:3">
      <c r="A49" s="544"/>
      <c r="B49" s="544"/>
      <c r="C49" s="544"/>
    </row>
  </sheetData>
  <mergeCells count="10">
    <mergeCell ref="A1:C1"/>
    <mergeCell ref="A49:C49"/>
    <mergeCell ref="A5:A6"/>
    <mergeCell ref="B5:B6"/>
    <mergeCell ref="C5:F5"/>
    <mergeCell ref="A18:A19"/>
    <mergeCell ref="B18:B19"/>
    <mergeCell ref="C18:F18"/>
    <mergeCell ref="A3:B3"/>
    <mergeCell ref="A33:B33"/>
  </mergeCells>
  <pageMargins left="0.25" right="0.25" top="0.75" bottom="0.75" header="0.3" footer="0.3"/>
  <pageSetup paperSize="9" scale="93" fitToHeight="0" orientation="landscape" verticalDpi="0" r:id="rId1"/>
</worksheet>
</file>

<file path=xl/worksheets/sheet23.xml><?xml version="1.0" encoding="utf-8"?>
<worksheet xmlns="http://schemas.openxmlformats.org/spreadsheetml/2006/main" xmlns:r="http://schemas.openxmlformats.org/officeDocument/2006/relationships">
  <sheetPr>
    <tabColor theme="9" tint="-0.499984740745262"/>
    <pageSetUpPr fitToPage="1"/>
  </sheetPr>
  <dimension ref="A1:G42"/>
  <sheetViews>
    <sheetView showGridLines="0" workbookViewId="0">
      <selection activeCell="C46" sqref="C46"/>
    </sheetView>
  </sheetViews>
  <sheetFormatPr baseColWidth="10" defaultColWidth="11.42578125" defaultRowHeight="14.25"/>
  <cols>
    <col min="1" max="1" width="37.140625" style="2" customWidth="1"/>
    <col min="2" max="2" width="17.5703125" style="2" customWidth="1"/>
    <col min="3" max="3" width="16.5703125" style="2" customWidth="1"/>
    <col min="4" max="4" width="19.42578125" style="2" customWidth="1"/>
    <col min="5" max="5" width="13.42578125" style="2" customWidth="1"/>
    <col min="6" max="11" width="11.42578125" style="2" customWidth="1"/>
    <col min="12" max="16384" width="11.42578125" style="2"/>
  </cols>
  <sheetData>
    <row r="1" spans="1:7" ht="15">
      <c r="A1" s="200" t="s">
        <v>202</v>
      </c>
      <c r="B1" s="1"/>
      <c r="C1" s="4"/>
      <c r="D1" s="1"/>
      <c r="E1" s="1"/>
      <c r="F1" s="1"/>
    </row>
    <row r="2" spans="1:7" ht="15">
      <c r="A2" s="6"/>
      <c r="F2" s="1"/>
    </row>
    <row r="3" spans="1:7" ht="15">
      <c r="A3" s="2" t="s">
        <v>105</v>
      </c>
      <c r="B3" s="7"/>
      <c r="C3" s="4"/>
      <c r="D3" s="7"/>
      <c r="E3" s="7"/>
      <c r="F3" s="1"/>
    </row>
    <row r="4" spans="1:7" ht="15">
      <c r="A4" s="5"/>
      <c r="F4" s="1"/>
    </row>
    <row r="5" spans="1:7" ht="15" customHeight="1">
      <c r="A5" s="440" t="s">
        <v>357</v>
      </c>
      <c r="B5" s="440"/>
      <c r="C5" s="440"/>
      <c r="D5" s="440"/>
      <c r="E5" s="7"/>
      <c r="F5" s="1"/>
    </row>
    <row r="6" spans="1:7" ht="15">
      <c r="A6" s="147" t="s">
        <v>18</v>
      </c>
      <c r="B6" s="147" t="s">
        <v>19</v>
      </c>
      <c r="C6" s="147" t="s">
        <v>20</v>
      </c>
      <c r="D6" s="147" t="s">
        <v>3</v>
      </c>
      <c r="E6" s="7"/>
      <c r="F6" s="1"/>
    </row>
    <row r="7" spans="1:7" s="16" customFormat="1" ht="28.5">
      <c r="A7" s="21" t="s">
        <v>606</v>
      </c>
      <c r="B7" s="3"/>
      <c r="C7" s="125"/>
      <c r="D7" s="3"/>
      <c r="E7" s="7"/>
      <c r="F7" s="7"/>
      <c r="G7" s="7"/>
    </row>
    <row r="8" spans="1:7" s="16" customFormat="1" ht="28.5">
      <c r="A8" s="21" t="s">
        <v>607</v>
      </c>
      <c r="B8" s="3"/>
      <c r="C8" s="3"/>
      <c r="D8" s="3"/>
      <c r="E8" s="7"/>
      <c r="F8" s="7"/>
      <c r="G8" s="7"/>
    </row>
    <row r="9" spans="1:7" s="16" customFormat="1" ht="28.5">
      <c r="A9" s="21" t="s">
        <v>608</v>
      </c>
      <c r="B9" s="3"/>
      <c r="C9" s="3"/>
      <c r="D9" s="3"/>
      <c r="E9" s="7"/>
      <c r="F9" s="7"/>
      <c r="G9" s="7"/>
    </row>
    <row r="10" spans="1:7" ht="15.75" thickBot="1">
      <c r="A10" s="51" t="s">
        <v>609</v>
      </c>
      <c r="B10" s="10"/>
      <c r="C10" s="10"/>
      <c r="D10" s="10"/>
      <c r="E10" s="7"/>
      <c r="F10" s="7"/>
      <c r="G10" s="7"/>
    </row>
    <row r="11" spans="1:7" ht="15.75" thickTop="1">
      <c r="A11" s="124" t="s">
        <v>11</v>
      </c>
      <c r="B11" s="126"/>
      <c r="C11" s="126"/>
      <c r="D11" s="126"/>
      <c r="E11" s="7"/>
      <c r="F11" s="7"/>
      <c r="G11" s="7"/>
    </row>
    <row r="12" spans="1:7">
      <c r="A12" s="24"/>
    </row>
    <row r="13" spans="1:7" ht="13.7" customHeight="1">
      <c r="A13" s="527" t="s">
        <v>249</v>
      </c>
      <c r="B13" s="528"/>
      <c r="C13" s="528"/>
      <c r="D13" s="525"/>
    </row>
    <row r="14" spans="1:7" ht="15">
      <c r="A14" s="204" t="s">
        <v>18</v>
      </c>
      <c r="B14" s="147" t="s">
        <v>19</v>
      </c>
      <c r="C14" s="147" t="s">
        <v>20</v>
      </c>
      <c r="D14" s="147" t="s">
        <v>3</v>
      </c>
    </row>
    <row r="15" spans="1:7" ht="28.5">
      <c r="A15" s="21" t="s">
        <v>606</v>
      </c>
      <c r="B15" s="170"/>
      <c r="C15" s="125"/>
      <c r="D15" s="170"/>
    </row>
    <row r="16" spans="1:7" ht="28.5">
      <c r="A16" s="21" t="s">
        <v>607</v>
      </c>
      <c r="B16" s="170"/>
      <c r="C16" s="170"/>
      <c r="D16" s="170"/>
    </row>
    <row r="17" spans="1:6" ht="28.5">
      <c r="A17" s="21" t="s">
        <v>608</v>
      </c>
      <c r="B17" s="170"/>
      <c r="C17" s="170"/>
      <c r="D17" s="170"/>
    </row>
    <row r="18" spans="1:6" ht="15" thickBot="1">
      <c r="A18" s="51" t="s">
        <v>609</v>
      </c>
      <c r="B18" s="10"/>
      <c r="C18" s="10"/>
      <c r="D18" s="10"/>
    </row>
    <row r="19" spans="1:6" ht="15.75" thickTop="1">
      <c r="A19" s="124" t="s">
        <v>11</v>
      </c>
      <c r="B19" s="126"/>
      <c r="C19" s="126"/>
      <c r="D19" s="126"/>
    </row>
    <row r="20" spans="1:6">
      <c r="A20" s="172"/>
    </row>
    <row r="21" spans="1:6" ht="15">
      <c r="A21" s="2" t="s">
        <v>106</v>
      </c>
      <c r="B21" s="4"/>
      <c r="C21" s="7"/>
      <c r="D21" s="7"/>
      <c r="E21" s="7"/>
      <c r="F21" s="7"/>
    </row>
    <row r="22" spans="1:6">
      <c r="A22" s="6"/>
    </row>
    <row r="23" spans="1:6" ht="60">
      <c r="A23" s="147" t="s">
        <v>18</v>
      </c>
      <c r="B23" s="147" t="s">
        <v>274</v>
      </c>
      <c r="C23" s="147" t="s">
        <v>275</v>
      </c>
      <c r="D23" s="147" t="s">
        <v>276</v>
      </c>
      <c r="E23" s="147" t="s">
        <v>277</v>
      </c>
    </row>
    <row r="24" spans="1:6" ht="15">
      <c r="A24" s="138" t="s">
        <v>368</v>
      </c>
      <c r="B24" s="3"/>
      <c r="C24" s="3"/>
      <c r="D24" s="3"/>
      <c r="E24" s="3"/>
    </row>
    <row r="25" spans="1:6">
      <c r="A25" s="25" t="s">
        <v>69</v>
      </c>
      <c r="B25" s="3"/>
      <c r="C25" s="3"/>
      <c r="D25" s="3"/>
      <c r="E25" s="3"/>
    </row>
    <row r="26" spans="1:6">
      <c r="A26" s="25" t="s">
        <v>70</v>
      </c>
      <c r="B26" s="3"/>
      <c r="C26" s="3"/>
      <c r="D26" s="3"/>
      <c r="E26" s="3"/>
    </row>
    <row r="27" spans="1:6">
      <c r="A27" s="25" t="s">
        <v>71</v>
      </c>
      <c r="B27" s="3"/>
      <c r="C27" s="3"/>
      <c r="D27" s="3"/>
      <c r="E27" s="3"/>
    </row>
    <row r="28" spans="1:6">
      <c r="A28" s="25" t="s">
        <v>72</v>
      </c>
      <c r="B28" s="3"/>
      <c r="C28" s="3"/>
      <c r="D28" s="3"/>
      <c r="E28" s="3"/>
    </row>
    <row r="29" spans="1:6" s="16" customFormat="1">
      <c r="A29" s="57" t="s">
        <v>147</v>
      </c>
      <c r="B29" s="14"/>
      <c r="C29" s="14"/>
      <c r="D29" s="14"/>
      <c r="E29" s="14"/>
    </row>
    <row r="30" spans="1:6" ht="15" thickBot="1">
      <c r="A30" s="54" t="s">
        <v>73</v>
      </c>
      <c r="B30" s="40"/>
      <c r="C30" s="40"/>
      <c r="D30" s="40"/>
      <c r="E30" s="40"/>
    </row>
    <row r="31" spans="1:6" ht="15.75" thickTop="1" thickBot="1">
      <c r="A31" s="58" t="s">
        <v>74</v>
      </c>
      <c r="B31" s="40"/>
      <c r="C31" s="40"/>
      <c r="D31" s="40"/>
      <c r="E31" s="40"/>
    </row>
    <row r="32" spans="1:6" ht="15" thickTop="1">
      <c r="A32" s="122" t="s">
        <v>369</v>
      </c>
      <c r="B32" s="121"/>
      <c r="C32" s="121"/>
      <c r="D32" s="121"/>
      <c r="E32" s="121"/>
    </row>
    <row r="33" spans="1:6">
      <c r="A33" s="6"/>
    </row>
    <row r="34" spans="1:6">
      <c r="A34" s="2" t="s">
        <v>348</v>
      </c>
    </row>
    <row r="35" spans="1:6" ht="15">
      <c r="A35" s="97"/>
    </row>
    <row r="36" spans="1:6">
      <c r="A36" s="451" t="s">
        <v>256</v>
      </c>
      <c r="B36" s="451"/>
    </row>
    <row r="37" spans="1:6" ht="15">
      <c r="A37" s="288"/>
      <c r="B37" s="287"/>
      <c r="C37" s="287"/>
    </row>
    <row r="38" spans="1:6">
      <c r="A38" s="2" t="s">
        <v>253</v>
      </c>
    </row>
    <row r="39" spans="1:6" ht="15">
      <c r="A39" s="97"/>
    </row>
    <row r="40" spans="1:6" ht="14.25" customHeight="1">
      <c r="A40" s="545" t="s">
        <v>882</v>
      </c>
      <c r="B40" s="546"/>
      <c r="C40" s="546"/>
      <c r="D40" s="546"/>
      <c r="E40" s="546"/>
      <c r="F40" s="547"/>
    </row>
    <row r="41" spans="1:6">
      <c r="A41" s="548"/>
      <c r="B41" s="549"/>
      <c r="C41" s="549"/>
      <c r="D41" s="549"/>
      <c r="E41" s="549"/>
      <c r="F41" s="550"/>
    </row>
    <row r="42" spans="1:6">
      <c r="A42" s="551"/>
      <c r="B42" s="552"/>
      <c r="C42" s="552"/>
      <c r="D42" s="552"/>
      <c r="E42" s="552"/>
      <c r="F42" s="553"/>
    </row>
  </sheetData>
  <mergeCells count="4">
    <mergeCell ref="A36:B36"/>
    <mergeCell ref="A5:D5"/>
    <mergeCell ref="A13:D13"/>
    <mergeCell ref="A40:F42"/>
  </mergeCells>
  <pageMargins left="0.25" right="0.25" top="0.75" bottom="0.75" header="0.3" footer="0.3"/>
  <pageSetup paperSize="9" fitToHeight="0" orientation="landscape" verticalDpi="0" r:id="rId1"/>
</worksheet>
</file>

<file path=xl/worksheets/sheet24.xml><?xml version="1.0" encoding="utf-8"?>
<worksheet xmlns="http://schemas.openxmlformats.org/spreadsheetml/2006/main" xmlns:r="http://schemas.openxmlformats.org/officeDocument/2006/relationships">
  <sheetPr>
    <tabColor theme="9" tint="-0.499984740745262"/>
    <pageSetUpPr fitToPage="1"/>
  </sheetPr>
  <dimension ref="A1:H88"/>
  <sheetViews>
    <sheetView showGridLines="0" topLeftCell="A64" zoomScale="85" zoomScaleNormal="85" workbookViewId="0">
      <selection activeCell="E19" sqref="E19"/>
    </sheetView>
  </sheetViews>
  <sheetFormatPr baseColWidth="10" defaultColWidth="11.42578125" defaultRowHeight="14.25"/>
  <cols>
    <col min="1" max="1" width="34.5703125" style="309" customWidth="1"/>
    <col min="2" max="2" width="14" style="309" customWidth="1"/>
    <col min="3" max="5" width="14" style="2" customWidth="1"/>
    <col min="6" max="9" width="11.42578125" style="2" customWidth="1"/>
    <col min="10" max="16384" width="11.42578125" style="2"/>
  </cols>
  <sheetData>
    <row r="1" spans="1:8" ht="15">
      <c r="A1" s="200" t="s">
        <v>203</v>
      </c>
      <c r="B1" s="47"/>
      <c r="C1" s="4"/>
      <c r="D1" s="47"/>
      <c r="E1" s="47"/>
      <c r="F1" s="47"/>
      <c r="G1" s="47"/>
    </row>
    <row r="2" spans="1:8">
      <c r="A2" s="6"/>
      <c r="B2" s="2"/>
    </row>
    <row r="3" spans="1:8" ht="15">
      <c r="A3" s="2" t="s">
        <v>135</v>
      </c>
      <c r="B3" s="7"/>
      <c r="C3" s="7"/>
      <c r="D3" s="7"/>
      <c r="E3" s="7"/>
      <c r="F3" s="7"/>
      <c r="G3" s="7"/>
    </row>
    <row r="4" spans="1:8">
      <c r="A4" s="6"/>
      <c r="B4" s="2"/>
    </row>
    <row r="5" spans="1:8" ht="15">
      <c r="A5" s="465" t="s">
        <v>18</v>
      </c>
      <c r="B5" s="440" t="s">
        <v>357</v>
      </c>
      <c r="C5" s="440"/>
      <c r="D5" s="440"/>
      <c r="E5" s="440" t="s">
        <v>249</v>
      </c>
      <c r="F5" s="440"/>
      <c r="G5" s="440"/>
    </row>
    <row r="6" spans="1:8" ht="30">
      <c r="A6" s="466"/>
      <c r="B6" s="147" t="s">
        <v>19</v>
      </c>
      <c r="C6" s="147" t="s">
        <v>20</v>
      </c>
      <c r="D6" s="147" t="s">
        <v>10</v>
      </c>
      <c r="E6" s="147" t="s">
        <v>19</v>
      </c>
      <c r="F6" s="147" t="s">
        <v>20</v>
      </c>
      <c r="G6" s="147" t="s">
        <v>10</v>
      </c>
    </row>
    <row r="7" spans="1:8">
      <c r="A7" s="23" t="s">
        <v>278</v>
      </c>
      <c r="B7" s="410">
        <v>0</v>
      </c>
      <c r="C7" s="410">
        <v>0</v>
      </c>
      <c r="D7" s="410">
        <v>0</v>
      </c>
      <c r="E7" s="410">
        <v>122995</v>
      </c>
      <c r="F7" s="410">
        <v>0</v>
      </c>
      <c r="G7" s="410">
        <v>0</v>
      </c>
    </row>
    <row r="8" spans="1:8">
      <c r="A8" s="23" t="s">
        <v>279</v>
      </c>
      <c r="B8" s="410">
        <v>0</v>
      </c>
      <c r="C8" s="381">
        <v>0</v>
      </c>
      <c r="D8" s="410">
        <v>0</v>
      </c>
      <c r="E8" s="410">
        <v>0</v>
      </c>
      <c r="F8" s="381">
        <v>0</v>
      </c>
      <c r="G8" s="410">
        <v>0</v>
      </c>
    </row>
    <row r="9" spans="1:8">
      <c r="A9" s="23" t="s">
        <v>280</v>
      </c>
      <c r="B9" s="410">
        <v>0</v>
      </c>
      <c r="C9" s="381">
        <v>0</v>
      </c>
      <c r="D9" s="410">
        <v>0</v>
      </c>
      <c r="E9" s="410">
        <v>0</v>
      </c>
      <c r="F9" s="381">
        <v>0</v>
      </c>
      <c r="G9" s="410">
        <v>0</v>
      </c>
    </row>
    <row r="10" spans="1:8" ht="28.5">
      <c r="A10" s="23" t="s">
        <v>281</v>
      </c>
      <c r="B10" s="410">
        <v>0</v>
      </c>
      <c r="C10" s="410">
        <v>0</v>
      </c>
      <c r="D10" s="410">
        <v>0</v>
      </c>
      <c r="E10" s="410">
        <v>0</v>
      </c>
      <c r="F10" s="410">
        <v>0</v>
      </c>
      <c r="G10" s="410">
        <v>0</v>
      </c>
    </row>
    <row r="11" spans="1:8" ht="28.5">
      <c r="A11" s="52" t="s">
        <v>683</v>
      </c>
      <c r="B11" s="411">
        <v>0</v>
      </c>
      <c r="C11" s="411">
        <v>0</v>
      </c>
      <c r="D11" s="411">
        <v>0</v>
      </c>
      <c r="E11" s="411">
        <v>0</v>
      </c>
      <c r="F11" s="411">
        <v>0</v>
      </c>
      <c r="G11" s="411">
        <v>0</v>
      </c>
      <c r="H11" s="4"/>
    </row>
    <row r="12" spans="1:8" ht="29.25" thickBot="1">
      <c r="A12" s="41" t="s">
        <v>684</v>
      </c>
      <c r="B12" s="412">
        <v>0</v>
      </c>
      <c r="C12" s="412">
        <v>0</v>
      </c>
      <c r="D12" s="412">
        <v>0</v>
      </c>
      <c r="E12" s="412">
        <v>0</v>
      </c>
      <c r="F12" s="412">
        <v>0</v>
      </c>
      <c r="G12" s="412">
        <v>0</v>
      </c>
      <c r="H12" s="4"/>
    </row>
    <row r="13" spans="1:8" ht="15.75" thickTop="1">
      <c r="A13" s="124" t="s">
        <v>11</v>
      </c>
      <c r="B13" s="121"/>
      <c r="C13" s="121"/>
      <c r="D13" s="121"/>
      <c r="E13" s="375">
        <f>SUM(E7:E12)</f>
        <v>122995</v>
      </c>
      <c r="F13" s="121"/>
      <c r="G13" s="121">
        <f>SUM(B13:F13)</f>
        <v>122995</v>
      </c>
    </row>
    <row r="14" spans="1:8">
      <c r="A14" s="6"/>
      <c r="B14" s="2"/>
    </row>
    <row r="15" spans="1:8" ht="15">
      <c r="A15" s="450" t="s">
        <v>107</v>
      </c>
      <c r="B15" s="450"/>
      <c r="C15" s="450"/>
      <c r="D15" s="53"/>
      <c r="E15" s="53"/>
      <c r="F15" s="53"/>
      <c r="G15" s="53"/>
      <c r="H15" s="53"/>
    </row>
    <row r="16" spans="1:8">
      <c r="A16" s="451"/>
      <c r="B16" s="451"/>
      <c r="C16" s="451"/>
      <c r="D16" s="53"/>
      <c r="E16" s="53"/>
      <c r="F16" s="53"/>
      <c r="G16" s="53"/>
      <c r="H16" s="53"/>
    </row>
    <row r="17" spans="1:8">
      <c r="A17" s="6"/>
      <c r="B17" s="2"/>
    </row>
    <row r="18" spans="1:8" ht="15">
      <c r="A18" s="2" t="s">
        <v>157</v>
      </c>
      <c r="B18" s="4"/>
      <c r="C18" s="7"/>
      <c r="D18" s="7"/>
      <c r="E18" s="7"/>
      <c r="F18" s="7"/>
      <c r="G18" s="7"/>
    </row>
    <row r="19" spans="1:8">
      <c r="A19" s="6"/>
      <c r="B19" s="2"/>
    </row>
    <row r="20" spans="1:8" ht="45">
      <c r="A20" s="147" t="s">
        <v>92</v>
      </c>
      <c r="B20" s="147" t="s">
        <v>357</v>
      </c>
      <c r="C20" s="147" t="s">
        <v>249</v>
      </c>
    </row>
    <row r="21" spans="1:8" ht="15" thickBot="1">
      <c r="A21" s="25" t="s">
        <v>124</v>
      </c>
      <c r="B21" s="413">
        <v>1551832</v>
      </c>
      <c r="C21" s="413">
        <v>1635364</v>
      </c>
    </row>
    <row r="22" spans="1:8" ht="15" thickBot="1">
      <c r="A22" s="25" t="s">
        <v>125</v>
      </c>
      <c r="B22" s="413">
        <v>6529837</v>
      </c>
      <c r="C22" s="413">
        <v>6193447</v>
      </c>
    </row>
    <row r="23" spans="1:8" ht="15" thickBot="1">
      <c r="A23" s="25" t="s">
        <v>126</v>
      </c>
      <c r="B23" s="413">
        <v>14626</v>
      </c>
      <c r="C23" s="413">
        <v>10463</v>
      </c>
    </row>
    <row r="24" spans="1:8" ht="15" thickBot="1">
      <c r="A24" s="54" t="s">
        <v>127</v>
      </c>
      <c r="B24" s="413">
        <v>37945</v>
      </c>
      <c r="C24" s="413">
        <v>30609</v>
      </c>
    </row>
    <row r="25" spans="1:8" ht="16.5" thickTop="1" thickBot="1">
      <c r="A25" s="124" t="s">
        <v>11</v>
      </c>
      <c r="B25" s="414">
        <f t="shared" ref="B25:C25" si="0">SUM(B21:B24)</f>
        <v>8134240</v>
      </c>
      <c r="C25" s="414">
        <f t="shared" si="0"/>
        <v>7869883</v>
      </c>
    </row>
    <row r="26" spans="1:8">
      <c r="A26" s="2"/>
      <c r="B26" s="2"/>
    </row>
    <row r="27" spans="1:8" ht="15">
      <c r="A27" s="2" t="s">
        <v>333</v>
      </c>
      <c r="B27" s="7"/>
      <c r="C27" s="7"/>
      <c r="D27" s="7"/>
      <c r="E27" s="7"/>
      <c r="F27" s="7"/>
      <c r="G27" s="7"/>
    </row>
    <row r="28" spans="1:8">
      <c r="A28" s="55"/>
      <c r="B28" s="55"/>
      <c r="C28" s="55"/>
      <c r="D28" s="55"/>
      <c r="E28" s="55"/>
      <c r="F28" s="55"/>
      <c r="G28" s="55"/>
    </row>
    <row r="29" spans="1:8" ht="15">
      <c r="A29" s="450" t="s">
        <v>108</v>
      </c>
      <c r="B29" s="450"/>
      <c r="C29" s="450"/>
      <c r="D29" s="53"/>
      <c r="E29" s="53"/>
      <c r="F29" s="53"/>
      <c r="G29" s="53"/>
      <c r="H29" s="53"/>
    </row>
    <row r="30" spans="1:8">
      <c r="A30" s="451"/>
      <c r="B30" s="451"/>
      <c r="C30" s="451"/>
      <c r="D30" s="53"/>
      <c r="E30" s="53"/>
      <c r="F30" s="53"/>
      <c r="G30" s="53"/>
      <c r="H30" s="53"/>
    </row>
    <row r="31" spans="1:8">
      <c r="A31" s="6"/>
      <c r="B31" s="2"/>
    </row>
    <row r="32" spans="1:8" ht="15">
      <c r="A32" s="2" t="s">
        <v>136</v>
      </c>
      <c r="B32" s="7"/>
      <c r="C32" s="7"/>
      <c r="D32" s="7"/>
      <c r="E32" s="7"/>
      <c r="F32" s="7"/>
      <c r="G32" s="7"/>
    </row>
    <row r="33" spans="1:8">
      <c r="A33" s="6"/>
      <c r="B33" s="2"/>
    </row>
    <row r="34" spans="1:8" ht="15">
      <c r="A34" s="450" t="s">
        <v>156</v>
      </c>
      <c r="B34" s="450"/>
      <c r="C34" s="450"/>
      <c r="D34" s="53"/>
      <c r="E34" s="53"/>
      <c r="F34" s="53"/>
      <c r="G34" s="53"/>
      <c r="H34" s="53"/>
    </row>
    <row r="35" spans="1:8">
      <c r="A35" s="451"/>
      <c r="B35" s="451"/>
      <c r="C35" s="451"/>
      <c r="D35" s="53"/>
      <c r="E35" s="53"/>
      <c r="F35" s="53"/>
      <c r="G35" s="53"/>
      <c r="H35" s="53"/>
    </row>
    <row r="36" spans="1:8">
      <c r="A36" s="6"/>
      <c r="B36" s="2"/>
    </row>
    <row r="37" spans="1:8" ht="15">
      <c r="A37" s="2" t="s">
        <v>137</v>
      </c>
      <c r="B37" s="7"/>
      <c r="C37" s="7"/>
      <c r="D37" s="7"/>
      <c r="E37" s="7"/>
      <c r="F37" s="7"/>
      <c r="G37" s="7"/>
    </row>
    <row r="38" spans="1:8">
      <c r="A38" s="2"/>
      <c r="B38" s="2"/>
    </row>
    <row r="39" spans="1:8" ht="45">
      <c r="A39" s="147" t="s">
        <v>18</v>
      </c>
      <c r="B39" s="147" t="s">
        <v>357</v>
      </c>
      <c r="C39" s="147" t="s">
        <v>249</v>
      </c>
      <c r="D39" s="4"/>
    </row>
    <row r="40" spans="1:8" ht="15">
      <c r="A40" s="137" t="s">
        <v>251</v>
      </c>
      <c r="B40" s="3"/>
      <c r="C40" s="3"/>
    </row>
    <row r="41" spans="1:8">
      <c r="A41" s="56" t="s">
        <v>284</v>
      </c>
      <c r="B41" s="3"/>
      <c r="C41" s="3"/>
    </row>
    <row r="42" spans="1:8">
      <c r="A42" s="56" t="s">
        <v>283</v>
      </c>
      <c r="B42" s="3"/>
      <c r="C42" s="3"/>
    </row>
    <row r="43" spans="1:8">
      <c r="A43" s="56" t="s">
        <v>75</v>
      </c>
      <c r="B43" s="3"/>
      <c r="C43" s="3"/>
    </row>
    <row r="44" spans="1:8" ht="28.5">
      <c r="A44" s="56" t="s">
        <v>285</v>
      </c>
      <c r="B44" s="3"/>
      <c r="C44" s="3"/>
    </row>
    <row r="45" spans="1:8">
      <c r="A45" s="25" t="s">
        <v>76</v>
      </c>
      <c r="B45" s="3"/>
      <c r="C45" s="3"/>
    </row>
    <row r="46" spans="1:8">
      <c r="A46" s="25" t="s">
        <v>77</v>
      </c>
      <c r="B46" s="3"/>
      <c r="C46" s="3"/>
    </row>
    <row r="47" spans="1:8">
      <c r="A47" s="110" t="s">
        <v>334</v>
      </c>
      <c r="B47" s="132"/>
      <c r="C47" s="132"/>
    </row>
    <row r="48" spans="1:8">
      <c r="A48" s="25" t="s">
        <v>286</v>
      </c>
      <c r="B48" s="3"/>
      <c r="C48" s="3"/>
    </row>
    <row r="49" spans="1:5" ht="15" thickBot="1">
      <c r="A49" s="54" t="s">
        <v>78</v>
      </c>
      <c r="B49" s="10"/>
      <c r="C49" s="10"/>
    </row>
    <row r="50" spans="1:5" ht="15.75" thickTop="1">
      <c r="A50" s="124" t="s">
        <v>282</v>
      </c>
      <c r="B50" s="121"/>
      <c r="C50" s="121"/>
    </row>
    <row r="51" spans="1:5">
      <c r="A51" s="2"/>
      <c r="B51" s="2"/>
    </row>
    <row r="52" spans="1:5" ht="33.75" customHeight="1">
      <c r="A52" s="465" t="s">
        <v>18</v>
      </c>
      <c r="B52" s="457" t="s">
        <v>357</v>
      </c>
      <c r="C52" s="459"/>
      <c r="D52" s="457" t="s">
        <v>249</v>
      </c>
      <c r="E52" s="459"/>
    </row>
    <row r="53" spans="1:5" ht="15">
      <c r="A53" s="466"/>
      <c r="B53" s="147" t="s">
        <v>63</v>
      </c>
      <c r="C53" s="147" t="s">
        <v>335</v>
      </c>
      <c r="D53" s="147" t="s">
        <v>63</v>
      </c>
      <c r="E53" s="147" t="s">
        <v>335</v>
      </c>
    </row>
    <row r="54" spans="1:5" ht="15">
      <c r="A54" s="137" t="s">
        <v>251</v>
      </c>
      <c r="B54" s="102"/>
      <c r="C54" s="102"/>
      <c r="D54" s="102"/>
      <c r="E54" s="102"/>
    </row>
    <row r="55" spans="1:5" ht="28.5">
      <c r="A55" s="56" t="s">
        <v>349</v>
      </c>
      <c r="B55" s="102"/>
      <c r="C55" s="102"/>
      <c r="D55" s="102"/>
      <c r="E55" s="102"/>
    </row>
    <row r="56" spans="1:5">
      <c r="A56" s="56" t="s">
        <v>294</v>
      </c>
      <c r="B56" s="102"/>
      <c r="C56" s="102"/>
      <c r="D56" s="102"/>
      <c r="E56" s="102"/>
    </row>
    <row r="57" spans="1:5">
      <c r="A57" s="56" t="s">
        <v>350</v>
      </c>
      <c r="B57" s="102"/>
      <c r="C57" s="102"/>
      <c r="D57" s="102"/>
      <c r="E57" s="102"/>
    </row>
    <row r="58" spans="1:5" ht="28.5">
      <c r="A58" s="56" t="s">
        <v>351</v>
      </c>
      <c r="B58" s="102"/>
      <c r="C58" s="102"/>
      <c r="D58" s="102"/>
      <c r="E58" s="102"/>
    </row>
    <row r="59" spans="1:5" ht="28.5">
      <c r="A59" s="25" t="s">
        <v>352</v>
      </c>
      <c r="B59" s="102"/>
      <c r="C59" s="102"/>
      <c r="D59" s="102"/>
      <c r="E59" s="102"/>
    </row>
    <row r="60" spans="1:5">
      <c r="A60" s="25" t="s">
        <v>353</v>
      </c>
      <c r="B60" s="102"/>
      <c r="C60" s="102"/>
      <c r="D60" s="102"/>
      <c r="E60" s="102"/>
    </row>
    <row r="61" spans="1:5">
      <c r="A61" s="110" t="s">
        <v>334</v>
      </c>
      <c r="B61" s="132"/>
      <c r="C61" s="132"/>
      <c r="D61" s="132"/>
      <c r="E61" s="132"/>
    </row>
    <row r="62" spans="1:5" ht="15" thickBot="1">
      <c r="A62" s="54" t="s">
        <v>78</v>
      </c>
      <c r="B62" s="10"/>
      <c r="C62" s="10"/>
      <c r="D62" s="10"/>
      <c r="E62" s="10"/>
    </row>
    <row r="63" spans="1:5" ht="15.75" thickTop="1">
      <c r="A63" s="124" t="s">
        <v>282</v>
      </c>
      <c r="B63" s="121"/>
      <c r="C63" s="121"/>
      <c r="D63" s="121"/>
      <c r="E63" s="121"/>
    </row>
    <row r="64" spans="1:5" s="131" customFormat="1">
      <c r="A64" s="130"/>
      <c r="B64" s="20"/>
      <c r="C64" s="20"/>
    </row>
    <row r="65" spans="1:5">
      <c r="A65" s="16" t="s">
        <v>287</v>
      </c>
      <c r="B65" s="16"/>
    </row>
    <row r="66" spans="1:5">
      <c r="A66" s="2"/>
      <c r="B66" s="2"/>
    </row>
    <row r="67" spans="1:5" ht="45">
      <c r="A67" s="147" t="s">
        <v>18</v>
      </c>
      <c r="B67" s="147" t="s">
        <v>357</v>
      </c>
      <c r="C67" s="147" t="s">
        <v>249</v>
      </c>
    </row>
    <row r="68" spans="1:5">
      <c r="A68" s="49" t="s">
        <v>288</v>
      </c>
      <c r="B68" s="3"/>
      <c r="C68" s="3"/>
    </row>
    <row r="69" spans="1:5" ht="29.25" thickBot="1">
      <c r="A69" s="54" t="s">
        <v>289</v>
      </c>
      <c r="B69" s="10"/>
      <c r="C69" s="10"/>
    </row>
    <row r="70" spans="1:5" ht="15.75" thickTop="1">
      <c r="A70" s="124" t="s">
        <v>11</v>
      </c>
      <c r="B70" s="121"/>
      <c r="C70" s="121"/>
    </row>
    <row r="71" spans="1:5">
      <c r="A71" s="2"/>
      <c r="B71" s="2"/>
    </row>
    <row r="72" spans="1:5">
      <c r="A72" s="16" t="s">
        <v>290</v>
      </c>
      <c r="B72" s="16"/>
    </row>
    <row r="73" spans="1:5">
      <c r="A73" s="2"/>
      <c r="B73" s="2"/>
    </row>
    <row r="74" spans="1:5" ht="60">
      <c r="A74" s="147" t="s">
        <v>18</v>
      </c>
      <c r="B74" s="147" t="s">
        <v>357</v>
      </c>
      <c r="C74" s="147" t="s">
        <v>354</v>
      </c>
      <c r="D74" s="147" t="s">
        <v>249</v>
      </c>
      <c r="E74" s="147" t="s">
        <v>354</v>
      </c>
    </row>
    <row r="75" spans="1:5">
      <c r="A75" s="35" t="s">
        <v>291</v>
      </c>
      <c r="B75" s="81"/>
      <c r="C75" s="81"/>
      <c r="D75" s="81"/>
      <c r="E75" s="81"/>
    </row>
    <row r="76" spans="1:5">
      <c r="A76" s="35" t="s">
        <v>283</v>
      </c>
      <c r="B76" s="81"/>
      <c r="C76" s="81"/>
      <c r="D76" s="81"/>
      <c r="E76" s="81"/>
    </row>
    <row r="77" spans="1:5" ht="28.5">
      <c r="A77" s="35" t="s">
        <v>292</v>
      </c>
      <c r="B77" s="81"/>
      <c r="C77" s="81"/>
      <c r="D77" s="81"/>
      <c r="E77" s="81"/>
    </row>
    <row r="78" spans="1:5" ht="42.75">
      <c r="A78" s="35" t="s">
        <v>293</v>
      </c>
      <c r="B78" s="81"/>
      <c r="C78" s="81"/>
      <c r="D78" s="81"/>
      <c r="E78" s="81"/>
    </row>
    <row r="79" spans="1:5">
      <c r="A79" s="35" t="s">
        <v>294</v>
      </c>
      <c r="B79" s="81"/>
      <c r="C79" s="81"/>
      <c r="D79" s="81"/>
      <c r="E79" s="81"/>
    </row>
    <row r="80" spans="1:5">
      <c r="A80" s="35" t="s">
        <v>295</v>
      </c>
      <c r="B80" s="81"/>
      <c r="C80" s="81"/>
      <c r="D80" s="81"/>
      <c r="E80" s="81"/>
    </row>
    <row r="81" spans="1:5" ht="15" thickBot="1">
      <c r="A81" s="36" t="s">
        <v>296</v>
      </c>
      <c r="B81" s="82"/>
      <c r="C81" s="82"/>
      <c r="D81" s="82"/>
      <c r="E81" s="82"/>
    </row>
    <row r="82" spans="1:5" ht="15.75" thickTop="1">
      <c r="A82" s="136" t="s">
        <v>11</v>
      </c>
      <c r="B82" s="123"/>
      <c r="C82" s="123"/>
      <c r="D82" s="123"/>
      <c r="E82" s="123"/>
    </row>
    <row r="83" spans="1:5">
      <c r="A83" s="2"/>
      <c r="B83" s="2"/>
    </row>
    <row r="84" spans="1:5">
      <c r="A84" s="2" t="s">
        <v>273</v>
      </c>
      <c r="B84" s="2"/>
    </row>
    <row r="85" spans="1:5" ht="14.25" customHeight="1">
      <c r="C85" s="309"/>
      <c r="D85" s="309"/>
    </row>
    <row r="86" spans="1:5">
      <c r="A86" s="451" t="s">
        <v>256</v>
      </c>
      <c r="B86" s="451"/>
      <c r="C86" s="309"/>
      <c r="D86" s="309"/>
    </row>
    <row r="87" spans="1:5">
      <c r="C87" s="309"/>
      <c r="D87" s="309"/>
    </row>
    <row r="88" spans="1:5">
      <c r="C88" s="309"/>
      <c r="D88" s="309"/>
    </row>
  </sheetData>
  <mergeCells count="13">
    <mergeCell ref="A5:A6"/>
    <mergeCell ref="B5:D5"/>
    <mergeCell ref="E5:G5"/>
    <mergeCell ref="A34:C34"/>
    <mergeCell ref="A15:C15"/>
    <mergeCell ref="A16:C16"/>
    <mergeCell ref="A29:C29"/>
    <mergeCell ref="A30:C30"/>
    <mergeCell ref="A35:C35"/>
    <mergeCell ref="B52:C52"/>
    <mergeCell ref="D52:E52"/>
    <mergeCell ref="A52:A53"/>
    <mergeCell ref="A86:B86"/>
  </mergeCells>
  <pageMargins left="0.25" right="0.25" top="0.75" bottom="0.75" header="0.3" footer="0.3"/>
  <pageSetup paperSize="9" fitToHeight="0" orientation="landscape" r:id="rId1"/>
</worksheet>
</file>

<file path=xl/worksheets/sheet25.xml><?xml version="1.0" encoding="utf-8"?>
<worksheet xmlns="http://schemas.openxmlformats.org/spreadsheetml/2006/main" xmlns:r="http://schemas.openxmlformats.org/officeDocument/2006/relationships">
  <sheetPr>
    <tabColor theme="9" tint="-0.499984740745262"/>
    <pageSetUpPr fitToPage="1"/>
  </sheetPr>
  <dimension ref="A1:F69"/>
  <sheetViews>
    <sheetView showFormulas="1" showGridLines="0" topLeftCell="A49" workbookViewId="0">
      <selection activeCell="C70" sqref="C70"/>
    </sheetView>
  </sheetViews>
  <sheetFormatPr baseColWidth="10" defaultColWidth="11.42578125" defaultRowHeight="14.25"/>
  <cols>
    <col min="1" max="1" width="13.140625" style="2" customWidth="1"/>
    <col min="2" max="2" width="16.42578125" style="2" customWidth="1"/>
    <col min="3" max="3" width="12.42578125" style="2" customWidth="1"/>
    <col min="4" max="4" width="9.42578125" style="2" customWidth="1"/>
    <col min="5" max="6" width="11.42578125" style="2" customWidth="1"/>
    <col min="7" max="16384" width="11.42578125" style="2"/>
  </cols>
  <sheetData>
    <row r="1" spans="1:5" ht="15">
      <c r="A1" s="200" t="s">
        <v>204</v>
      </c>
      <c r="B1" s="1"/>
      <c r="C1" s="1"/>
      <c r="D1" s="1"/>
      <c r="E1" s="1"/>
    </row>
    <row r="2" spans="1:5" ht="15">
      <c r="A2" s="1"/>
      <c r="B2" s="1"/>
      <c r="C2" s="1"/>
      <c r="D2" s="1"/>
      <c r="E2" s="1"/>
    </row>
    <row r="3" spans="1:5" ht="15">
      <c r="A3" s="557" t="s">
        <v>298</v>
      </c>
      <c r="B3" s="557"/>
      <c r="C3" s="1"/>
      <c r="D3" s="1"/>
      <c r="E3" s="1"/>
    </row>
    <row r="4" spans="1:5" ht="15">
      <c r="A4" s="1"/>
      <c r="B4" s="1"/>
      <c r="C4" s="1"/>
      <c r="D4" s="1"/>
      <c r="E4" s="1"/>
    </row>
    <row r="5" spans="1:5" s="16" customFormat="1" ht="31.7" customHeight="1">
      <c r="A5" s="219" t="s">
        <v>484</v>
      </c>
      <c r="B5" s="219" t="s">
        <v>401</v>
      </c>
      <c r="C5" s="199" t="s">
        <v>414</v>
      </c>
      <c r="D5" s="199" t="s">
        <v>263</v>
      </c>
      <c r="E5" s="18"/>
    </row>
    <row r="6" spans="1:5" s="16" customFormat="1" ht="15.75" customHeight="1">
      <c r="A6" s="133">
        <v>23104</v>
      </c>
      <c r="B6" s="267" t="s">
        <v>610</v>
      </c>
      <c r="C6" s="266"/>
      <c r="D6" s="266"/>
      <c r="E6" s="18"/>
    </row>
    <row r="7" spans="1:5" s="16" customFormat="1" ht="15.75" customHeight="1">
      <c r="A7" s="133">
        <v>23109</v>
      </c>
      <c r="B7" s="267" t="s">
        <v>611</v>
      </c>
      <c r="C7" s="266"/>
      <c r="D7" s="266"/>
      <c r="E7" s="18"/>
    </row>
    <row r="8" spans="1:5" s="16" customFormat="1" ht="31.7" customHeight="1">
      <c r="A8" s="133">
        <v>2311001</v>
      </c>
      <c r="B8" s="22" t="s">
        <v>612</v>
      </c>
      <c r="C8" s="266"/>
      <c r="D8" s="266"/>
      <c r="E8" s="18"/>
    </row>
    <row r="9" spans="1:5" s="16" customFormat="1" ht="15.75" customHeight="1">
      <c r="A9" s="133">
        <v>23116</v>
      </c>
      <c r="B9" s="267" t="s">
        <v>613</v>
      </c>
      <c r="C9" s="266"/>
      <c r="D9" s="266"/>
      <c r="E9" s="18"/>
    </row>
    <row r="10" spans="1:5" s="16" customFormat="1" ht="29.45" customHeight="1">
      <c r="A10" s="133">
        <v>2311002</v>
      </c>
      <c r="B10" s="22" t="s">
        <v>614</v>
      </c>
      <c r="C10" s="266"/>
      <c r="D10" s="266"/>
      <c r="E10" s="18"/>
    </row>
    <row r="11" spans="1:5" s="16" customFormat="1" ht="15.75" customHeight="1">
      <c r="A11" s="558" t="s">
        <v>11</v>
      </c>
      <c r="B11" s="559"/>
      <c r="C11" s="241"/>
      <c r="D11" s="241"/>
      <c r="E11" s="18"/>
    </row>
    <row r="12" spans="1:5" s="16" customFormat="1" ht="15.75" customHeight="1">
      <c r="B12" s="18"/>
      <c r="C12" s="18"/>
      <c r="D12" s="18"/>
      <c r="E12" s="18"/>
    </row>
    <row r="13" spans="1:5" s="16" customFormat="1" ht="15.75" customHeight="1">
      <c r="A13" s="561" t="s">
        <v>615</v>
      </c>
      <c r="B13" s="561"/>
      <c r="C13" s="561"/>
      <c r="D13" s="18"/>
      <c r="E13" s="18"/>
    </row>
    <row r="14" spans="1:5" s="16" customFormat="1" ht="15.75" customHeight="1">
      <c r="A14" s="16" t="s">
        <v>171</v>
      </c>
      <c r="B14" s="18"/>
      <c r="C14" s="18"/>
      <c r="D14" s="18"/>
      <c r="E14" s="18"/>
    </row>
    <row r="15" spans="1:5" ht="15.75" customHeight="1">
      <c r="A15" s="7"/>
      <c r="B15" s="7"/>
      <c r="C15" s="7"/>
      <c r="D15" s="7"/>
      <c r="E15" s="7"/>
    </row>
    <row r="16" spans="1:5" ht="30.6" customHeight="1">
      <c r="A16" s="465" t="s">
        <v>63</v>
      </c>
      <c r="B16" s="527" t="s">
        <v>140</v>
      </c>
      <c r="C16" s="248" t="s">
        <v>357</v>
      </c>
      <c r="D16" s="146" t="s">
        <v>249</v>
      </c>
    </row>
    <row r="17" spans="1:5" ht="21" customHeight="1">
      <c r="A17" s="466"/>
      <c r="B17" s="560"/>
      <c r="C17" s="249" t="s">
        <v>80</v>
      </c>
      <c r="D17" s="208" t="s">
        <v>80</v>
      </c>
    </row>
    <row r="18" spans="1:5" s="16" customFormat="1">
      <c r="A18" s="127"/>
      <c r="B18" s="127"/>
      <c r="C18" s="127"/>
      <c r="D18" s="127"/>
    </row>
    <row r="19" spans="1:5" ht="15" thickBot="1">
      <c r="A19" s="10"/>
      <c r="B19" s="10"/>
      <c r="C19" s="10"/>
      <c r="D19" s="10"/>
    </row>
    <row r="20" spans="1:5" ht="15.75" thickTop="1">
      <c r="A20" s="438" t="s">
        <v>11</v>
      </c>
      <c r="B20" s="439"/>
      <c r="C20" s="121"/>
      <c r="D20" s="121"/>
    </row>
    <row r="21" spans="1:5">
      <c r="A21" s="24"/>
    </row>
    <row r="22" spans="1:5">
      <c r="A22" s="544" t="s">
        <v>685</v>
      </c>
      <c r="B22" s="544"/>
    </row>
    <row r="23" spans="1:5">
      <c r="A23" s="145"/>
    </row>
    <row r="24" spans="1:5" ht="24" customHeight="1">
      <c r="A24" s="527" t="s">
        <v>18</v>
      </c>
      <c r="B24" s="146" t="s">
        <v>357</v>
      </c>
      <c r="C24" s="146" t="s">
        <v>249</v>
      </c>
    </row>
    <row r="25" spans="1:5" ht="19.350000000000001" customHeight="1">
      <c r="A25" s="560"/>
      <c r="B25" s="208" t="s">
        <v>81</v>
      </c>
      <c r="C25" s="208" t="s">
        <v>81</v>
      </c>
    </row>
    <row r="26" spans="1:5" s="16" customFormat="1" ht="28.5">
      <c r="A26" s="50" t="s">
        <v>120</v>
      </c>
      <c r="B26" s="32"/>
      <c r="C26" s="32"/>
    </row>
    <row r="27" spans="1:5" s="16" customFormat="1" ht="57">
      <c r="A27" s="21" t="s">
        <v>121</v>
      </c>
      <c r="B27" s="3"/>
      <c r="C27" s="3"/>
    </row>
    <row r="28" spans="1:5" ht="29.25" thickBot="1">
      <c r="A28" s="51" t="s">
        <v>122</v>
      </c>
      <c r="B28" s="10"/>
      <c r="C28" s="10"/>
    </row>
    <row r="29" spans="1:5" ht="15.75" thickTop="1">
      <c r="A29" s="124" t="s">
        <v>11</v>
      </c>
      <c r="B29" s="121"/>
      <c r="C29" s="121"/>
    </row>
    <row r="30" spans="1:5">
      <c r="A30" s="6"/>
    </row>
    <row r="31" spans="1:5" ht="15.75" customHeight="1">
      <c r="A31" s="562" t="s">
        <v>172</v>
      </c>
      <c r="B31" s="562"/>
      <c r="C31" s="7"/>
      <c r="D31" s="7"/>
      <c r="E31" s="7"/>
    </row>
    <row r="32" spans="1:5" ht="15.75" customHeight="1">
      <c r="A32" s="7"/>
      <c r="B32" s="7"/>
      <c r="C32" s="7"/>
      <c r="D32" s="7"/>
      <c r="E32" s="7"/>
    </row>
    <row r="33" spans="1:5" ht="29.45" customHeight="1">
      <c r="A33" s="527" t="s">
        <v>18</v>
      </c>
      <c r="B33" s="248" t="s">
        <v>357</v>
      </c>
      <c r="C33" s="146" t="s">
        <v>249</v>
      </c>
    </row>
    <row r="34" spans="1:5" ht="30">
      <c r="A34" s="560"/>
      <c r="B34" s="249" t="s">
        <v>81</v>
      </c>
      <c r="C34" s="208" t="s">
        <v>81</v>
      </c>
    </row>
    <row r="35" spans="1:5" s="16" customFormat="1" ht="28.5">
      <c r="A35" s="50" t="s">
        <v>120</v>
      </c>
      <c r="B35" s="32"/>
      <c r="C35" s="32"/>
    </row>
    <row r="36" spans="1:5" s="16" customFormat="1" ht="57">
      <c r="A36" s="21" t="s">
        <v>121</v>
      </c>
      <c r="B36" s="3"/>
      <c r="C36" s="3"/>
    </row>
    <row r="37" spans="1:5" ht="29.25" thickBot="1">
      <c r="A37" s="51" t="s">
        <v>122</v>
      </c>
      <c r="B37" s="10"/>
      <c r="C37" s="10"/>
    </row>
    <row r="38" spans="1:5" ht="15.75" thickTop="1">
      <c r="A38" s="124" t="s">
        <v>11</v>
      </c>
      <c r="B38" s="121"/>
      <c r="C38" s="121"/>
    </row>
    <row r="39" spans="1:5">
      <c r="A39" s="6"/>
    </row>
    <row r="40" spans="1:5" ht="15">
      <c r="A40" s="557" t="s">
        <v>616</v>
      </c>
      <c r="B40" s="557"/>
      <c r="C40" s="1"/>
      <c r="D40" s="1"/>
      <c r="E40" s="1"/>
    </row>
    <row r="41" spans="1:5" ht="15">
      <c r="A41" s="7"/>
      <c r="B41" s="1"/>
      <c r="C41" s="1"/>
      <c r="D41" s="1"/>
      <c r="E41" s="1"/>
    </row>
    <row r="42" spans="1:5">
      <c r="A42" s="562" t="s">
        <v>173</v>
      </c>
      <c r="B42" s="562"/>
    </row>
    <row r="43" spans="1:5">
      <c r="A43" s="6"/>
    </row>
    <row r="44" spans="1:5" ht="31.7" customHeight="1">
      <c r="A44" s="527" t="s">
        <v>18</v>
      </c>
      <c r="B44" s="146" t="s">
        <v>357</v>
      </c>
      <c r="C44" s="146" t="s">
        <v>249</v>
      </c>
    </row>
    <row r="45" spans="1:5" ht="15" customHeight="1">
      <c r="A45" s="560"/>
      <c r="B45" s="208" t="s">
        <v>81</v>
      </c>
      <c r="C45" s="208" t="s">
        <v>81</v>
      </c>
    </row>
    <row r="46" spans="1:5" s="16" customFormat="1" ht="28.5">
      <c r="A46" s="50" t="s">
        <v>120</v>
      </c>
      <c r="B46" s="32"/>
      <c r="C46" s="32"/>
    </row>
    <row r="47" spans="1:5" s="16" customFormat="1" ht="57">
      <c r="A47" s="21" t="s">
        <v>121</v>
      </c>
      <c r="B47" s="3"/>
      <c r="C47" s="3"/>
    </row>
    <row r="48" spans="1:5" ht="29.25" thickBot="1">
      <c r="A48" s="51" t="s">
        <v>122</v>
      </c>
      <c r="B48" s="10"/>
      <c r="C48" s="10"/>
    </row>
    <row r="49" spans="1:6" ht="15.75" thickTop="1">
      <c r="A49" s="124" t="s">
        <v>11</v>
      </c>
      <c r="B49" s="121"/>
      <c r="C49" s="121"/>
    </row>
    <row r="50" spans="1:6">
      <c r="A50" s="6"/>
    </row>
    <row r="51" spans="1:6" ht="15.75" customHeight="1">
      <c r="A51" s="557" t="s">
        <v>617</v>
      </c>
      <c r="B51" s="557"/>
      <c r="C51" s="7"/>
      <c r="D51" s="7"/>
      <c r="E51" s="7"/>
    </row>
    <row r="52" spans="1:6" ht="15.75" customHeight="1">
      <c r="A52" s="7"/>
      <c r="B52" s="7"/>
      <c r="C52" s="7"/>
      <c r="D52" s="7"/>
      <c r="E52" s="7"/>
    </row>
    <row r="53" spans="1:6" ht="15.75" customHeight="1">
      <c r="A53" s="562" t="s">
        <v>175</v>
      </c>
      <c r="B53" s="562"/>
      <c r="C53" s="7"/>
      <c r="D53" s="16"/>
      <c r="E53" s="7"/>
    </row>
    <row r="54" spans="1:6" ht="15.75" customHeight="1">
      <c r="A54" s="7"/>
      <c r="B54" s="7"/>
      <c r="C54" s="7"/>
      <c r="D54" s="7"/>
      <c r="E54" s="7"/>
    </row>
    <row r="55" spans="1:6" ht="30.6" customHeight="1">
      <c r="A55" s="147" t="s">
        <v>166</v>
      </c>
      <c r="B55" s="147" t="s">
        <v>174</v>
      </c>
      <c r="C55" s="147" t="s">
        <v>618</v>
      </c>
      <c r="D55" s="203" t="s">
        <v>96</v>
      </c>
    </row>
    <row r="56" spans="1:6">
      <c r="A56" s="3"/>
      <c r="B56" s="3"/>
      <c r="C56" s="3"/>
      <c r="D56" s="268"/>
    </row>
    <row r="57" spans="1:6">
      <c r="A57" s="102"/>
      <c r="B57" s="102"/>
      <c r="C57" s="102"/>
      <c r="D57" s="268"/>
    </row>
    <row r="58" spans="1:6">
      <c r="A58" s="19"/>
      <c r="B58" s="19"/>
    </row>
    <row r="59" spans="1:6" ht="15">
      <c r="A59" s="16" t="s">
        <v>176</v>
      </c>
      <c r="B59" s="7"/>
      <c r="C59" s="13"/>
      <c r="D59" s="13"/>
      <c r="E59" s="13"/>
      <c r="F59" s="13"/>
    </row>
    <row r="60" spans="1:6">
      <c r="A60" s="13"/>
      <c r="C60" s="13"/>
      <c r="D60" s="13"/>
      <c r="E60" s="13"/>
      <c r="F60" s="13"/>
    </row>
    <row r="61" spans="1:6" ht="34.35" customHeight="1">
      <c r="A61" s="147" t="s">
        <v>166</v>
      </c>
      <c r="B61" s="147" t="s">
        <v>730</v>
      </c>
      <c r="C61" s="147" t="s">
        <v>618</v>
      </c>
      <c r="D61" s="203" t="s">
        <v>96</v>
      </c>
      <c r="E61" s="13"/>
      <c r="F61" s="13"/>
    </row>
    <row r="62" spans="1:6">
      <c r="A62" s="187"/>
      <c r="B62" s="187"/>
      <c r="C62" s="187"/>
      <c r="D62" s="268"/>
    </row>
    <row r="63" spans="1:6">
      <c r="A63" s="187"/>
      <c r="B63" s="187"/>
      <c r="C63" s="187"/>
      <c r="D63" s="268"/>
      <c r="E63" s="13"/>
      <c r="F63" s="13"/>
    </row>
    <row r="64" spans="1:6">
      <c r="A64" s="19"/>
      <c r="B64" s="19"/>
      <c r="C64" s="19"/>
    </row>
    <row r="65" spans="1:6" ht="15">
      <c r="A65" s="97" t="s">
        <v>273</v>
      </c>
    </row>
    <row r="66" spans="1:6" ht="15">
      <c r="A66" s="97"/>
    </row>
    <row r="67" spans="1:6" ht="14.25" customHeight="1">
      <c r="A67" s="554" t="s">
        <v>883</v>
      </c>
      <c r="B67" s="555"/>
      <c r="C67" s="555"/>
      <c r="D67" s="556"/>
      <c r="E67" s="415"/>
      <c r="F67" s="415"/>
    </row>
    <row r="68" spans="1:6" ht="14.1" customHeight="1">
      <c r="A68" s="312"/>
      <c r="B68" s="312"/>
    </row>
    <row r="69" spans="1:6" ht="14.1" customHeight="1">
      <c r="A69" s="312"/>
      <c r="B69" s="312"/>
    </row>
  </sheetData>
  <mergeCells count="16">
    <mergeCell ref="A67:D67"/>
    <mergeCell ref="A3:B3"/>
    <mergeCell ref="A11:B11"/>
    <mergeCell ref="A24:A25"/>
    <mergeCell ref="A16:A17"/>
    <mergeCell ref="A33:A34"/>
    <mergeCell ref="A44:A45"/>
    <mergeCell ref="A20:B20"/>
    <mergeCell ref="B16:B17"/>
    <mergeCell ref="A13:C13"/>
    <mergeCell ref="A22:B22"/>
    <mergeCell ref="A31:B31"/>
    <mergeCell ref="A40:B40"/>
    <mergeCell ref="A42:B42"/>
    <mergeCell ref="A51:B51"/>
    <mergeCell ref="A53:B53"/>
  </mergeCells>
  <pageMargins left="0.25" right="0.25" top="0.75" bottom="0.75" header="0.3" footer="0.3"/>
  <pageSetup paperSize="9" fitToHeight="0" orientation="landscape" verticalDpi="0" r:id="rId1"/>
</worksheet>
</file>

<file path=xl/worksheets/sheet26.xml><?xml version="1.0" encoding="utf-8"?>
<worksheet xmlns="http://schemas.openxmlformats.org/spreadsheetml/2006/main" xmlns:r="http://schemas.openxmlformats.org/officeDocument/2006/relationships">
  <sheetPr>
    <tabColor theme="9" tint="-0.499984740745262"/>
    <pageSetUpPr fitToPage="1"/>
  </sheetPr>
  <dimension ref="A1:H39"/>
  <sheetViews>
    <sheetView showFormulas="1" showGridLines="0" topLeftCell="A16" zoomScale="85" zoomScaleNormal="85" workbookViewId="0">
      <selection activeCell="A38" sqref="A38:B38"/>
    </sheetView>
  </sheetViews>
  <sheetFormatPr baseColWidth="10" defaultColWidth="11.42578125" defaultRowHeight="14.25"/>
  <cols>
    <col min="1" max="1" width="10.85546875" style="2" customWidth="1"/>
    <col min="2" max="2" width="19.140625" style="2" customWidth="1"/>
    <col min="3" max="4" width="15.5703125" style="2" customWidth="1"/>
    <col min="5" max="5" width="8.42578125" style="2" customWidth="1"/>
    <col min="6" max="6" width="7.5703125" style="2" customWidth="1"/>
    <col min="7" max="12" width="11.42578125" style="2" customWidth="1"/>
    <col min="13" max="16384" width="11.42578125" style="2"/>
  </cols>
  <sheetData>
    <row r="1" spans="1:7" ht="15">
      <c r="A1" s="200" t="s">
        <v>205</v>
      </c>
      <c r="B1" s="16"/>
      <c r="C1" s="4"/>
      <c r="D1" s="47"/>
      <c r="E1" s="47"/>
      <c r="F1" s="47"/>
      <c r="G1" s="47"/>
    </row>
    <row r="2" spans="1:7">
      <c r="A2" s="48"/>
      <c r="B2" s="16"/>
    </row>
    <row r="3" spans="1:7">
      <c r="A3" s="2" t="s">
        <v>619</v>
      </c>
      <c r="B3" s="16"/>
    </row>
    <row r="4" spans="1:7">
      <c r="A4" s="6"/>
    </row>
    <row r="5" spans="1:7" ht="35.450000000000003" customHeight="1">
      <c r="A5" s="219" t="s">
        <v>119</v>
      </c>
      <c r="B5" s="219" t="s">
        <v>264</v>
      </c>
      <c r="C5" s="199" t="s">
        <v>414</v>
      </c>
      <c r="D5" s="199" t="s">
        <v>620</v>
      </c>
    </row>
    <row r="6" spans="1:7" ht="29.45" customHeight="1">
      <c r="A6" s="271">
        <v>22202</v>
      </c>
      <c r="B6" s="243" t="s">
        <v>621</v>
      </c>
      <c r="C6" s="81"/>
      <c r="D6" s="81"/>
    </row>
    <row r="7" spans="1:7" ht="29.45" customHeight="1">
      <c r="A7" s="269">
        <v>22203</v>
      </c>
      <c r="B7" s="35" t="s">
        <v>622</v>
      </c>
      <c r="C7" s="81"/>
      <c r="D7" s="81"/>
    </row>
    <row r="8" spans="1:7" ht="33.6" customHeight="1">
      <c r="A8" s="269">
        <v>22209</v>
      </c>
      <c r="B8" s="35" t="s">
        <v>623</v>
      </c>
      <c r="C8" s="81"/>
      <c r="D8" s="81"/>
    </row>
    <row r="9" spans="1:7" ht="30" customHeight="1">
      <c r="A9" s="269">
        <v>22205</v>
      </c>
      <c r="B9" s="35" t="s">
        <v>624</v>
      </c>
      <c r="C9" s="81"/>
      <c r="D9" s="81"/>
    </row>
    <row r="10" spans="1:7" ht="30" customHeight="1">
      <c r="A10" s="269">
        <v>22206</v>
      </c>
      <c r="B10" s="35" t="s">
        <v>625</v>
      </c>
      <c r="C10" s="81"/>
      <c r="D10" s="81"/>
    </row>
    <row r="11" spans="1:7" ht="31.35" customHeight="1">
      <c r="A11" s="269">
        <v>22210</v>
      </c>
      <c r="B11" s="35" t="s">
        <v>626</v>
      </c>
      <c r="C11" s="81"/>
      <c r="D11" s="81"/>
    </row>
    <row r="12" spans="1:7" ht="15">
      <c r="A12" s="270" t="s">
        <v>11</v>
      </c>
      <c r="B12" s="202"/>
      <c r="C12" s="202"/>
      <c r="D12" s="202"/>
    </row>
    <row r="13" spans="1:7">
      <c r="A13" s="6"/>
    </row>
    <row r="14" spans="1:7">
      <c r="A14" s="6"/>
    </row>
    <row r="15" spans="1:7">
      <c r="A15" s="443" t="s">
        <v>158</v>
      </c>
      <c r="B15" s="443"/>
    </row>
    <row r="16" spans="1:7">
      <c r="A16" s="189"/>
      <c r="B16" s="189"/>
    </row>
    <row r="17" spans="1:8" ht="46.35" customHeight="1">
      <c r="A17" s="147" t="s">
        <v>194</v>
      </c>
      <c r="B17" s="203" t="s">
        <v>195</v>
      </c>
      <c r="C17" s="203" t="s">
        <v>184</v>
      </c>
    </row>
    <row r="18" spans="1:8">
      <c r="A18" s="213"/>
      <c r="B18" s="213"/>
      <c r="C18" s="213"/>
    </row>
    <row r="19" spans="1:8">
      <c r="A19" s="213"/>
      <c r="B19" s="213"/>
      <c r="C19" s="81"/>
    </row>
    <row r="20" spans="1:8">
      <c r="A20" s="213"/>
      <c r="B20" s="213"/>
      <c r="C20" s="81"/>
    </row>
    <row r="21" spans="1:8">
      <c r="A21" s="272"/>
      <c r="B21" s="272"/>
      <c r="C21" s="86"/>
    </row>
    <row r="22" spans="1:8">
      <c r="A22" s="443" t="s">
        <v>355</v>
      </c>
      <c r="B22" s="443"/>
      <c r="C22" s="86"/>
    </row>
    <row r="23" spans="1:8" ht="15">
      <c r="A23" s="7"/>
      <c r="B23" s="272"/>
      <c r="C23" s="86"/>
    </row>
    <row r="24" spans="1:8">
      <c r="A24" s="6"/>
    </row>
    <row r="25" spans="1:8" ht="15">
      <c r="A25" s="465" t="s">
        <v>79</v>
      </c>
      <c r="B25" s="440" t="s">
        <v>357</v>
      </c>
      <c r="C25" s="440"/>
      <c r="D25" s="440"/>
      <c r="E25" s="440" t="s">
        <v>249</v>
      </c>
      <c r="F25" s="440"/>
      <c r="G25" s="440"/>
    </row>
    <row r="26" spans="1:8" ht="30">
      <c r="A26" s="466"/>
      <c r="B26" s="147" t="s">
        <v>19</v>
      </c>
      <c r="C26" s="147" t="s">
        <v>20</v>
      </c>
      <c r="D26" s="147" t="s">
        <v>3</v>
      </c>
      <c r="E26" s="147" t="s">
        <v>19</v>
      </c>
      <c r="F26" s="147" t="s">
        <v>20</v>
      </c>
      <c r="G26" s="147" t="s">
        <v>3</v>
      </c>
    </row>
    <row r="27" spans="1:8" ht="28.5">
      <c r="A27" s="178" t="s">
        <v>193</v>
      </c>
      <c r="B27" s="179"/>
      <c r="C27" s="179"/>
      <c r="D27" s="179"/>
      <c r="E27" s="179"/>
      <c r="F27" s="179"/>
      <c r="G27" s="179"/>
      <c r="H27" s="4"/>
    </row>
    <row r="28" spans="1:8" ht="71.25">
      <c r="A28" s="23" t="s">
        <v>123</v>
      </c>
      <c r="B28" s="170"/>
      <c r="C28" s="170"/>
      <c r="D28" s="170"/>
      <c r="E28" s="170"/>
      <c r="F28" s="170"/>
      <c r="G28" s="170"/>
    </row>
    <row r="29" spans="1:8" ht="15">
      <c r="A29" s="124" t="s">
        <v>11</v>
      </c>
      <c r="B29" s="121"/>
      <c r="C29" s="121"/>
      <c r="D29" s="121"/>
      <c r="E29" s="121"/>
      <c r="F29" s="121"/>
      <c r="G29" s="121"/>
    </row>
    <row r="30" spans="1:8">
      <c r="A30" s="6"/>
    </row>
    <row r="31" spans="1:8">
      <c r="A31" s="443" t="s">
        <v>627</v>
      </c>
      <c r="B31" s="443"/>
    </row>
    <row r="33" spans="1:7" ht="42.75" customHeight="1">
      <c r="A33" s="119" t="s">
        <v>164</v>
      </c>
      <c r="B33" s="520" t="s">
        <v>163</v>
      </c>
      <c r="C33" s="520"/>
      <c r="D33" s="520"/>
      <c r="E33" s="520"/>
      <c r="F33" s="520"/>
      <c r="G33" s="520"/>
    </row>
    <row r="34" spans="1:7">
      <c r="A34" s="3"/>
      <c r="B34" s="451"/>
      <c r="C34" s="451"/>
      <c r="D34" s="451"/>
      <c r="E34" s="451"/>
      <c r="F34" s="451"/>
      <c r="G34" s="451"/>
    </row>
    <row r="35" spans="1:7" ht="15">
      <c r="A35" s="7"/>
    </row>
    <row r="36" spans="1:7">
      <c r="A36" s="2" t="s">
        <v>273</v>
      </c>
    </row>
    <row r="37" spans="1:7" ht="15">
      <c r="A37" s="97"/>
    </row>
    <row r="38" spans="1:7" ht="14.25" customHeight="1">
      <c r="A38" s="451" t="s">
        <v>256</v>
      </c>
      <c r="B38" s="451"/>
      <c r="C38" s="309"/>
    </row>
    <row r="39" spans="1:7">
      <c r="A39" s="309"/>
      <c r="B39" s="309"/>
      <c r="C39" s="309"/>
    </row>
  </sheetData>
  <mergeCells count="9">
    <mergeCell ref="E25:G25"/>
    <mergeCell ref="A25:A26"/>
    <mergeCell ref="B33:G33"/>
    <mergeCell ref="B34:G34"/>
    <mergeCell ref="A15:B15"/>
    <mergeCell ref="A22:B22"/>
    <mergeCell ref="A31:B31"/>
    <mergeCell ref="A38:B38"/>
    <mergeCell ref="B25:D25"/>
  </mergeCells>
  <pageMargins left="0.25" right="0.25" top="0.75" bottom="0.75" header="0.3" footer="0.3"/>
  <pageSetup paperSize="9" fitToHeight="0" orientation="landscape" verticalDpi="0" r:id="rId1"/>
</worksheet>
</file>

<file path=xl/worksheets/sheet27.xml><?xml version="1.0" encoding="utf-8"?>
<worksheet xmlns="http://schemas.openxmlformats.org/spreadsheetml/2006/main" xmlns:r="http://schemas.openxmlformats.org/officeDocument/2006/relationships">
  <sheetPr>
    <tabColor theme="9" tint="-0.499984740745262"/>
    <pageSetUpPr fitToPage="1"/>
  </sheetPr>
  <dimension ref="A1:K85"/>
  <sheetViews>
    <sheetView showGridLines="0" topLeftCell="A53" zoomScale="92" zoomScaleNormal="92" workbookViewId="0">
      <selection activeCell="D60" sqref="D60"/>
    </sheetView>
  </sheetViews>
  <sheetFormatPr baseColWidth="10" defaultColWidth="11.42578125" defaultRowHeight="14.25"/>
  <cols>
    <col min="1" max="1" width="9.85546875" style="2" customWidth="1"/>
    <col min="2" max="2" width="59.5703125" style="2" customWidth="1"/>
    <col min="3" max="3" width="16.140625" style="2" customWidth="1"/>
    <col min="4" max="4" width="15.85546875" style="2" customWidth="1"/>
    <col min="5" max="8" width="7" style="2" customWidth="1"/>
    <col min="9" max="9" width="11.42578125" style="2" customWidth="1"/>
    <col min="10" max="16384" width="11.42578125" style="2"/>
  </cols>
  <sheetData>
    <row r="1" spans="1:7" ht="15">
      <c r="A1" s="519" t="s">
        <v>206</v>
      </c>
      <c r="B1" s="519"/>
      <c r="C1" s="1"/>
      <c r="D1" s="1"/>
      <c r="E1" s="1"/>
      <c r="F1" s="1"/>
      <c r="G1" s="1"/>
    </row>
    <row r="2" spans="1:7">
      <c r="A2" s="6"/>
    </row>
    <row r="3" spans="1:7" ht="15">
      <c r="A3" s="443" t="s">
        <v>105</v>
      </c>
      <c r="B3" s="443"/>
      <c r="C3" s="7"/>
      <c r="D3" s="7"/>
      <c r="E3" s="7"/>
      <c r="F3" s="7"/>
      <c r="G3" s="7"/>
    </row>
    <row r="4" spans="1:7">
      <c r="A4" s="6"/>
    </row>
    <row r="5" spans="1:7" ht="63" customHeight="1">
      <c r="A5" s="147" t="s">
        <v>367</v>
      </c>
      <c r="B5" s="147" t="s">
        <v>7</v>
      </c>
      <c r="C5" s="147" t="s">
        <v>357</v>
      </c>
      <c r="D5" s="147" t="s">
        <v>249</v>
      </c>
    </row>
    <row r="6" spans="1:7" s="16" customFormat="1">
      <c r="A6" s="22">
        <v>21408</v>
      </c>
      <c r="B6" s="22" t="s">
        <v>398</v>
      </c>
      <c r="C6" s="380">
        <v>0</v>
      </c>
      <c r="D6" s="380">
        <v>0</v>
      </c>
    </row>
    <row r="7" spans="1:7" s="16" customFormat="1">
      <c r="A7" s="22">
        <v>21409</v>
      </c>
      <c r="B7" s="22" t="s">
        <v>395</v>
      </c>
      <c r="C7" s="380">
        <v>0</v>
      </c>
      <c r="D7" s="380">
        <v>142689</v>
      </c>
    </row>
    <row r="8" spans="1:7" s="16" customFormat="1">
      <c r="A8" s="22">
        <v>21498</v>
      </c>
      <c r="B8" s="22" t="s">
        <v>397</v>
      </c>
      <c r="C8" s="380">
        <v>0</v>
      </c>
      <c r="D8" s="380">
        <v>0</v>
      </c>
    </row>
    <row r="9" spans="1:7" s="16" customFormat="1">
      <c r="A9" s="22">
        <v>21601</v>
      </c>
      <c r="B9" s="22" t="s">
        <v>451</v>
      </c>
      <c r="C9" s="380">
        <v>1901</v>
      </c>
      <c r="D9" s="380">
        <v>1167</v>
      </c>
    </row>
    <row r="10" spans="1:7" s="16" customFormat="1">
      <c r="A10" s="22">
        <v>22101</v>
      </c>
      <c r="B10" s="22" t="s">
        <v>452</v>
      </c>
      <c r="C10" s="380">
        <v>0</v>
      </c>
      <c r="D10" s="380">
        <v>0</v>
      </c>
    </row>
    <row r="11" spans="1:7" s="16" customFormat="1">
      <c r="A11" s="22">
        <v>22102</v>
      </c>
      <c r="B11" s="22" t="s">
        <v>453</v>
      </c>
      <c r="C11" s="380">
        <v>0</v>
      </c>
      <c r="D11" s="380">
        <v>0</v>
      </c>
    </row>
    <row r="12" spans="1:7" s="16" customFormat="1">
      <c r="A12" s="22">
        <v>22103</v>
      </c>
      <c r="B12" s="22" t="s">
        <v>454</v>
      </c>
      <c r="C12" s="380">
        <v>18416</v>
      </c>
      <c r="D12" s="380">
        <v>0</v>
      </c>
    </row>
    <row r="13" spans="1:7" s="16" customFormat="1">
      <c r="A13" s="22">
        <v>22106</v>
      </c>
      <c r="B13" s="22" t="s">
        <v>455</v>
      </c>
      <c r="C13" s="380">
        <v>0</v>
      </c>
      <c r="D13" s="380">
        <v>0</v>
      </c>
    </row>
    <row r="14" spans="1:7" s="16" customFormat="1">
      <c r="A14" s="22">
        <v>22113</v>
      </c>
      <c r="B14" s="22" t="s">
        <v>457</v>
      </c>
      <c r="C14" s="380">
        <v>0</v>
      </c>
      <c r="D14" s="380">
        <v>0</v>
      </c>
    </row>
    <row r="15" spans="1:7" s="16" customFormat="1" ht="28.5">
      <c r="A15" s="22">
        <v>22204</v>
      </c>
      <c r="B15" s="22" t="s">
        <v>456</v>
      </c>
      <c r="C15" s="380">
        <v>0</v>
      </c>
      <c r="D15" s="380">
        <v>0</v>
      </c>
    </row>
    <row r="16" spans="1:7" s="16" customFormat="1">
      <c r="A16" s="22">
        <v>22207</v>
      </c>
      <c r="B16" s="22" t="s">
        <v>458</v>
      </c>
      <c r="C16" s="380">
        <v>0</v>
      </c>
      <c r="D16" s="380">
        <v>0</v>
      </c>
    </row>
    <row r="17" spans="1:11" s="16" customFormat="1">
      <c r="A17" s="22">
        <v>22208</v>
      </c>
      <c r="B17" s="22" t="s">
        <v>459</v>
      </c>
      <c r="C17" s="380">
        <v>0</v>
      </c>
      <c r="D17" s="380">
        <v>0</v>
      </c>
    </row>
    <row r="18" spans="1:11" s="16" customFormat="1">
      <c r="A18" s="22">
        <v>22501</v>
      </c>
      <c r="B18" s="22" t="s">
        <v>460</v>
      </c>
      <c r="C18" s="380">
        <v>0</v>
      </c>
      <c r="D18" s="380">
        <v>0</v>
      </c>
    </row>
    <row r="19" spans="1:11" s="16" customFormat="1">
      <c r="A19" s="22">
        <v>22502</v>
      </c>
      <c r="B19" s="22" t="s">
        <v>461</v>
      </c>
      <c r="C19" s="380">
        <v>0</v>
      </c>
      <c r="D19" s="380">
        <v>0</v>
      </c>
    </row>
    <row r="20" spans="1:11" s="16" customFormat="1">
      <c r="A20" s="22">
        <v>22503</v>
      </c>
      <c r="B20" s="22" t="s">
        <v>462</v>
      </c>
      <c r="C20" s="380">
        <v>0</v>
      </c>
      <c r="D20" s="380">
        <v>0</v>
      </c>
    </row>
    <row r="21" spans="1:11" s="16" customFormat="1">
      <c r="A21" s="22">
        <v>22504</v>
      </c>
      <c r="B21" s="22" t="s">
        <v>463</v>
      </c>
      <c r="C21" s="380">
        <v>0</v>
      </c>
      <c r="D21" s="380">
        <v>0</v>
      </c>
    </row>
    <row r="22" spans="1:11" s="16" customFormat="1">
      <c r="A22" s="22">
        <v>22111</v>
      </c>
      <c r="B22" s="22" t="s">
        <v>464</v>
      </c>
      <c r="C22" s="380">
        <v>0</v>
      </c>
      <c r="D22" s="380">
        <v>0</v>
      </c>
    </row>
    <row r="23" spans="1:11" ht="15">
      <c r="A23" s="180" t="s">
        <v>11</v>
      </c>
      <c r="B23" s="181"/>
      <c r="C23" s="394">
        <f>SUM(C6:C22)</f>
        <v>20317</v>
      </c>
      <c r="D23" s="394">
        <f>SUM(D6:D22)</f>
        <v>143856</v>
      </c>
    </row>
    <row r="24" spans="1:11">
      <c r="A24" s="6"/>
    </row>
    <row r="25" spans="1:11">
      <c r="A25" s="6"/>
    </row>
    <row r="26" spans="1:11" ht="15">
      <c r="A26" s="443" t="s">
        <v>628</v>
      </c>
      <c r="B26" s="443"/>
      <c r="C26" s="7"/>
      <c r="D26" s="7"/>
      <c r="E26" s="7"/>
      <c r="F26" s="7"/>
      <c r="G26" s="7"/>
    </row>
    <row r="27" spans="1:11" ht="15">
      <c r="A27" s="97"/>
      <c r="B27" s="7"/>
      <c r="C27" s="7"/>
      <c r="D27" s="7"/>
      <c r="E27" s="7"/>
      <c r="F27" s="7"/>
      <c r="G27" s="7"/>
    </row>
    <row r="28" spans="1:11">
      <c r="A28" s="5"/>
    </row>
    <row r="29" spans="1:11" ht="14.25" customHeight="1">
      <c r="A29" s="465" t="s">
        <v>367</v>
      </c>
      <c r="B29" s="440" t="s">
        <v>389</v>
      </c>
      <c r="C29" s="440" t="s">
        <v>357</v>
      </c>
      <c r="D29" s="440"/>
      <c r="E29" s="440"/>
      <c r="F29" s="440" t="s">
        <v>249</v>
      </c>
      <c r="G29" s="440"/>
      <c r="H29" s="440"/>
    </row>
    <row r="30" spans="1:11" ht="75">
      <c r="A30" s="466"/>
      <c r="B30" s="440"/>
      <c r="C30" s="206" t="s">
        <v>8</v>
      </c>
      <c r="D30" s="147" t="s">
        <v>629</v>
      </c>
      <c r="E30" s="147" t="s">
        <v>3</v>
      </c>
      <c r="F30" s="206" t="s">
        <v>8</v>
      </c>
      <c r="G30" s="147" t="s">
        <v>629</v>
      </c>
      <c r="H30" s="147" t="s">
        <v>3</v>
      </c>
    </row>
    <row r="31" spans="1:11" ht="39" customHeight="1">
      <c r="A31" s="65">
        <v>2210603</v>
      </c>
      <c r="B31" s="22" t="s">
        <v>630</v>
      </c>
      <c r="C31" s="103">
        <v>0</v>
      </c>
      <c r="D31" s="144">
        <v>0</v>
      </c>
      <c r="E31" s="103">
        <v>0</v>
      </c>
      <c r="F31" s="188">
        <v>0</v>
      </c>
      <c r="G31" s="188">
        <v>0</v>
      </c>
      <c r="H31" s="188">
        <v>0</v>
      </c>
      <c r="J31" s="95"/>
      <c r="K31" s="95"/>
    </row>
    <row r="32" spans="1:11" ht="37.700000000000003" customHeight="1">
      <c r="A32" s="65">
        <v>2210604</v>
      </c>
      <c r="B32" s="22" t="s">
        <v>631</v>
      </c>
      <c r="C32" s="188">
        <v>0</v>
      </c>
      <c r="D32" s="188">
        <v>0</v>
      </c>
      <c r="E32" s="188">
        <v>0</v>
      </c>
      <c r="F32" s="188">
        <v>0</v>
      </c>
      <c r="G32" s="188">
        <v>0</v>
      </c>
      <c r="H32" s="188">
        <v>0</v>
      </c>
      <c r="J32" s="95"/>
      <c r="K32" s="95"/>
    </row>
    <row r="33" spans="1:11" ht="39" customHeight="1">
      <c r="A33" s="65">
        <v>2210605</v>
      </c>
      <c r="B33" s="22" t="s">
        <v>632</v>
      </c>
      <c r="C33" s="188">
        <v>0</v>
      </c>
      <c r="D33" s="188">
        <v>0</v>
      </c>
      <c r="E33" s="188">
        <v>0</v>
      </c>
      <c r="F33" s="188">
        <v>0</v>
      </c>
      <c r="G33" s="188">
        <v>0</v>
      </c>
      <c r="H33" s="188">
        <v>0</v>
      </c>
      <c r="J33" s="95"/>
      <c r="K33" s="95"/>
    </row>
    <row r="34" spans="1:11" ht="39" customHeight="1">
      <c r="A34" s="65">
        <v>2210606</v>
      </c>
      <c r="B34" s="22" t="s">
        <v>633</v>
      </c>
      <c r="C34" s="188">
        <v>0</v>
      </c>
      <c r="D34" s="188">
        <v>0</v>
      </c>
      <c r="E34" s="188">
        <v>0</v>
      </c>
      <c r="F34" s="188">
        <v>0</v>
      </c>
      <c r="G34" s="188">
        <v>0</v>
      </c>
      <c r="H34" s="188">
        <v>0</v>
      </c>
    </row>
    <row r="35" spans="1:11" ht="15">
      <c r="A35" s="204" t="s">
        <v>11</v>
      </c>
      <c r="B35" s="165"/>
      <c r="C35" s="165"/>
      <c r="D35" s="165"/>
      <c r="E35" s="125"/>
      <c r="F35" s="166"/>
      <c r="G35" s="166"/>
      <c r="H35" s="166"/>
    </row>
    <row r="36" spans="1:11">
      <c r="A36" s="43"/>
      <c r="B36" s="43"/>
      <c r="C36" s="43"/>
      <c r="D36" s="43"/>
      <c r="E36" s="43"/>
      <c r="F36" s="43"/>
      <c r="G36" s="46"/>
      <c r="H36" s="46"/>
      <c r="I36" s="46"/>
    </row>
    <row r="37" spans="1:11">
      <c r="A37" s="569" t="s">
        <v>686</v>
      </c>
      <c r="B37" s="570"/>
      <c r="C37" s="43"/>
      <c r="D37" s="43"/>
      <c r="E37" s="43"/>
      <c r="F37" s="43"/>
      <c r="G37" s="46"/>
      <c r="H37" s="46"/>
      <c r="I37" s="46"/>
    </row>
    <row r="38" spans="1:11">
      <c r="A38" s="535"/>
      <c r="B38" s="536"/>
      <c r="C38" s="43"/>
      <c r="D38" s="43"/>
      <c r="E38" s="43"/>
      <c r="F38" s="43"/>
      <c r="G38" s="44"/>
      <c r="H38" s="44"/>
      <c r="I38" s="44"/>
      <c r="J38" s="44"/>
    </row>
    <row r="39" spans="1:11">
      <c r="A39" s="19"/>
      <c r="B39" s="19"/>
      <c r="C39" s="43"/>
      <c r="D39" s="43"/>
      <c r="E39" s="43"/>
      <c r="F39" s="43"/>
      <c r="G39" s="44"/>
      <c r="H39" s="44"/>
      <c r="I39" s="44"/>
      <c r="J39" s="44"/>
    </row>
    <row r="40" spans="1:11">
      <c r="A40" s="437" t="s">
        <v>731</v>
      </c>
      <c r="B40" s="437"/>
      <c r="C40" s="43"/>
      <c r="D40" s="43"/>
      <c r="E40" s="43"/>
      <c r="F40" s="43"/>
      <c r="G40" s="44"/>
      <c r="H40" s="44"/>
      <c r="I40" s="44"/>
      <c r="J40" s="44"/>
    </row>
    <row r="41" spans="1:11">
      <c r="A41" s="19"/>
      <c r="B41" s="19"/>
      <c r="C41" s="43"/>
      <c r="D41" s="43"/>
      <c r="E41" s="43"/>
      <c r="F41" s="43"/>
      <c r="G41" s="44"/>
      <c r="H41" s="44"/>
      <c r="I41" s="44"/>
      <c r="J41" s="44"/>
    </row>
    <row r="42" spans="1:11" hidden="1">
      <c r="A42" s="19"/>
      <c r="B42" s="19"/>
      <c r="C42" s="43"/>
      <c r="D42" s="43"/>
      <c r="E42" s="43"/>
      <c r="F42" s="43"/>
      <c r="G42" s="44"/>
      <c r="H42" s="44"/>
      <c r="I42" s="44"/>
      <c r="J42" s="44"/>
    </row>
    <row r="43" spans="1:11" ht="14.45" customHeight="1">
      <c r="A43" s="563" t="s">
        <v>5</v>
      </c>
      <c r="B43" s="563" t="s">
        <v>6</v>
      </c>
      <c r="C43" s="563" t="s">
        <v>389</v>
      </c>
      <c r="D43" s="457" t="s">
        <v>357</v>
      </c>
      <c r="E43" s="458"/>
      <c r="F43" s="459"/>
      <c r="G43" s="44"/>
      <c r="H43" s="44"/>
      <c r="I43" s="44"/>
      <c r="J43" s="44"/>
    </row>
    <row r="44" spans="1:11">
      <c r="A44" s="564"/>
      <c r="B44" s="564"/>
      <c r="C44" s="564"/>
      <c r="D44" s="463" t="s">
        <v>8</v>
      </c>
      <c r="E44" s="463" t="s">
        <v>9</v>
      </c>
      <c r="F44" s="463" t="s">
        <v>10</v>
      </c>
      <c r="G44" s="44"/>
      <c r="H44" s="44"/>
      <c r="I44" s="44"/>
      <c r="J44" s="44"/>
    </row>
    <row r="45" spans="1:11" ht="7.7" customHeight="1">
      <c r="A45" s="565"/>
      <c r="B45" s="565"/>
      <c r="C45" s="565"/>
      <c r="D45" s="464"/>
      <c r="E45" s="464"/>
      <c r="F45" s="464"/>
      <c r="G45" s="44"/>
      <c r="H45" s="44"/>
      <c r="I45" s="44"/>
      <c r="J45" s="44"/>
    </row>
    <row r="46" spans="1:11">
      <c r="A46" s="183">
        <v>1</v>
      </c>
      <c r="B46" s="183"/>
      <c r="C46" s="175"/>
      <c r="D46" s="21">
        <v>0</v>
      </c>
      <c r="E46" s="21"/>
      <c r="F46" s="21"/>
      <c r="G46" s="44"/>
      <c r="H46" s="44"/>
      <c r="I46" s="44"/>
      <c r="J46" s="44"/>
    </row>
    <row r="47" spans="1:11">
      <c r="A47" s="183">
        <v>10</v>
      </c>
      <c r="B47" s="183"/>
      <c r="C47" s="175"/>
      <c r="D47" s="21">
        <v>0</v>
      </c>
      <c r="E47" s="21"/>
      <c r="F47" s="21"/>
      <c r="G47" s="44"/>
      <c r="H47" s="44"/>
      <c r="I47" s="44"/>
      <c r="J47" s="44"/>
    </row>
    <row r="48" spans="1:11" ht="14.45" customHeight="1">
      <c r="A48" s="566" t="s">
        <v>634</v>
      </c>
      <c r="B48" s="567"/>
      <c r="C48" s="175"/>
      <c r="D48" s="21">
        <v>0</v>
      </c>
      <c r="E48" s="21"/>
      <c r="F48" s="21"/>
      <c r="G48" s="44"/>
      <c r="H48" s="44"/>
      <c r="I48" s="44"/>
      <c r="J48" s="44"/>
    </row>
    <row r="49" spans="1:10">
      <c r="A49" s="568" t="s">
        <v>465</v>
      </c>
      <c r="B49" s="568"/>
      <c r="C49" s="174"/>
      <c r="D49" s="186"/>
      <c r="E49" s="186"/>
      <c r="F49" s="186"/>
      <c r="G49" s="44"/>
      <c r="H49" s="44"/>
      <c r="I49" s="44"/>
      <c r="J49" s="44"/>
    </row>
    <row r="50" spans="1:10">
      <c r="A50" s="19"/>
      <c r="B50" s="19"/>
      <c r="C50" s="43"/>
      <c r="D50" s="43"/>
      <c r="E50" s="43"/>
      <c r="F50" s="43"/>
      <c r="G50" s="44"/>
      <c r="H50" s="44"/>
      <c r="I50" s="44"/>
      <c r="J50" s="44"/>
    </row>
    <row r="51" spans="1:10" ht="48">
      <c r="A51" s="184" t="s">
        <v>466</v>
      </c>
      <c r="B51" s="185"/>
      <c r="C51" s="43"/>
      <c r="D51" s="43"/>
      <c r="E51" s="43"/>
      <c r="F51" s="43"/>
      <c r="G51" s="44"/>
      <c r="H51" s="44"/>
      <c r="I51" s="44"/>
      <c r="J51" s="44"/>
    </row>
    <row r="52" spans="1:10">
      <c r="A52" s="19"/>
      <c r="B52" s="19"/>
      <c r="C52" s="43"/>
      <c r="D52" s="43"/>
      <c r="E52" s="43"/>
      <c r="F52" s="43"/>
      <c r="G52" s="44"/>
      <c r="H52" s="44"/>
      <c r="I52" s="44"/>
      <c r="J52" s="44"/>
    </row>
    <row r="53" spans="1:10">
      <c r="A53" s="19"/>
      <c r="B53" s="19"/>
      <c r="C53" s="43"/>
      <c r="D53" s="43"/>
      <c r="E53" s="43"/>
      <c r="F53" s="43"/>
      <c r="G53" s="44"/>
      <c r="H53" s="44"/>
      <c r="I53" s="44"/>
      <c r="J53" s="44"/>
    </row>
    <row r="54" spans="1:10" ht="15">
      <c r="A54" s="563" t="s">
        <v>5</v>
      </c>
      <c r="B54" s="563" t="s">
        <v>6</v>
      </c>
      <c r="C54" s="563" t="s">
        <v>389</v>
      </c>
      <c r="D54" s="457" t="s">
        <v>249</v>
      </c>
      <c r="E54" s="458"/>
      <c r="F54" s="459"/>
      <c r="G54" s="44"/>
      <c r="H54" s="44"/>
      <c r="I54" s="44"/>
      <c r="J54" s="44"/>
    </row>
    <row r="55" spans="1:10">
      <c r="A55" s="564"/>
      <c r="B55" s="564"/>
      <c r="C55" s="564"/>
      <c r="D55" s="463" t="s">
        <v>8</v>
      </c>
      <c r="E55" s="463" t="s">
        <v>9</v>
      </c>
      <c r="F55" s="463" t="s">
        <v>10</v>
      </c>
      <c r="G55" s="44"/>
      <c r="H55" s="44"/>
      <c r="I55" s="44"/>
      <c r="J55" s="44"/>
    </row>
    <row r="56" spans="1:10">
      <c r="A56" s="565"/>
      <c r="B56" s="565"/>
      <c r="C56" s="565"/>
      <c r="D56" s="464"/>
      <c r="E56" s="464"/>
      <c r="F56" s="464"/>
      <c r="G56" s="44"/>
      <c r="H56" s="44"/>
      <c r="I56" s="44"/>
      <c r="J56" s="44"/>
    </row>
    <row r="57" spans="1:10">
      <c r="A57" s="192">
        <v>1</v>
      </c>
      <c r="B57" s="192"/>
      <c r="C57" s="175"/>
      <c r="D57" s="21">
        <v>0</v>
      </c>
      <c r="E57" s="21"/>
      <c r="F57" s="21"/>
      <c r="G57" s="44"/>
      <c r="H57" s="44"/>
      <c r="I57" s="44"/>
      <c r="J57" s="44"/>
    </row>
    <row r="58" spans="1:10">
      <c r="A58" s="192">
        <v>10</v>
      </c>
      <c r="B58" s="192"/>
      <c r="C58" s="175"/>
      <c r="D58" s="21">
        <v>0</v>
      </c>
      <c r="E58" s="21"/>
      <c r="F58" s="21"/>
      <c r="G58" s="44"/>
      <c r="H58" s="44"/>
      <c r="I58" s="44"/>
      <c r="J58" s="44"/>
    </row>
    <row r="59" spans="1:10">
      <c r="A59" s="566" t="s">
        <v>634</v>
      </c>
      <c r="B59" s="567"/>
      <c r="C59" s="175"/>
      <c r="D59" s="21">
        <v>0</v>
      </c>
      <c r="E59" s="21"/>
      <c r="F59" s="21"/>
      <c r="G59" s="44"/>
      <c r="H59" s="44"/>
      <c r="I59" s="44"/>
      <c r="J59" s="44"/>
    </row>
    <row r="60" spans="1:10">
      <c r="A60" s="568" t="s">
        <v>465</v>
      </c>
      <c r="B60" s="568"/>
      <c r="C60" s="191"/>
      <c r="D60" s="186"/>
      <c r="E60" s="186"/>
      <c r="F60" s="186"/>
      <c r="G60" s="44"/>
      <c r="H60" s="44"/>
      <c r="I60" s="44"/>
      <c r="J60" s="44"/>
    </row>
    <row r="61" spans="1:10">
      <c r="A61" s="19"/>
      <c r="B61" s="19"/>
      <c r="C61" s="43">
        <v>3.0303030303030302E+255</v>
      </c>
      <c r="D61" s="43"/>
      <c r="E61" s="43"/>
      <c r="F61" s="43"/>
      <c r="G61" s="44"/>
      <c r="H61" s="44"/>
      <c r="I61" s="44"/>
      <c r="J61" s="44"/>
    </row>
    <row r="62" spans="1:10">
      <c r="A62" s="19"/>
      <c r="B62" s="19"/>
      <c r="C62" s="43"/>
      <c r="D62" s="43"/>
      <c r="E62" s="43"/>
      <c r="F62" s="43"/>
      <c r="G62" s="44"/>
      <c r="H62" s="44"/>
      <c r="I62" s="44"/>
      <c r="J62" s="44"/>
    </row>
    <row r="63" spans="1:10" ht="48">
      <c r="A63" s="184" t="s">
        <v>467</v>
      </c>
      <c r="B63" s="185"/>
      <c r="C63" s="43"/>
      <c r="D63" s="43"/>
      <c r="E63" s="43"/>
      <c r="F63" s="43"/>
      <c r="G63" s="44"/>
      <c r="H63" s="44"/>
      <c r="I63" s="44"/>
      <c r="J63" s="44"/>
    </row>
    <row r="64" spans="1:10">
      <c r="A64" s="19"/>
      <c r="B64" s="19"/>
      <c r="C64" s="43"/>
      <c r="D64" s="43"/>
      <c r="E64" s="43"/>
      <c r="F64" s="43"/>
      <c r="G64" s="44"/>
      <c r="H64" s="44"/>
      <c r="I64" s="44"/>
      <c r="J64" s="44"/>
    </row>
    <row r="65" spans="1:4">
      <c r="A65" s="443" t="s">
        <v>219</v>
      </c>
      <c r="B65" s="443"/>
    </row>
    <row r="66" spans="1:4" ht="15">
      <c r="A66" s="97"/>
    </row>
    <row r="67" spans="1:4" ht="14.25" customHeight="1">
      <c r="A67" s="451" t="s">
        <v>256</v>
      </c>
      <c r="B67" s="451"/>
    </row>
    <row r="68" spans="1:4" ht="13.7" customHeight="1">
      <c r="A68" s="309"/>
      <c r="B68" s="309"/>
    </row>
    <row r="69" spans="1:4">
      <c r="A69" s="309"/>
      <c r="B69" s="309"/>
    </row>
    <row r="70" spans="1:4">
      <c r="A70" s="309"/>
      <c r="B70" s="309"/>
    </row>
    <row r="71" spans="1:4">
      <c r="A71" s="309"/>
      <c r="B71" s="309"/>
    </row>
    <row r="76" spans="1:4" ht="15">
      <c r="D76" s="182"/>
    </row>
    <row r="77" spans="1:4" ht="15">
      <c r="D77" s="182"/>
    </row>
    <row r="78" spans="1:4" ht="15">
      <c r="D78" s="182"/>
    </row>
    <row r="79" spans="1:4" ht="15">
      <c r="D79" s="182"/>
    </row>
    <row r="80" spans="1:4" ht="15">
      <c r="D80" s="182"/>
    </row>
    <row r="81" spans="4:4" ht="15">
      <c r="D81" s="182"/>
    </row>
    <row r="82" spans="4:4" ht="15">
      <c r="D82" s="182"/>
    </row>
    <row r="83" spans="4:4" ht="15">
      <c r="D83" s="182"/>
    </row>
    <row r="84" spans="4:4" ht="15">
      <c r="D84" s="182"/>
    </row>
    <row r="85" spans="4:4" ht="15">
      <c r="D85" s="182"/>
    </row>
  </sheetData>
  <mergeCells count="30">
    <mergeCell ref="A1:B1"/>
    <mergeCell ref="A49:B49"/>
    <mergeCell ref="A48:B48"/>
    <mergeCell ref="A26:B26"/>
    <mergeCell ref="A3:B3"/>
    <mergeCell ref="B43:B45"/>
    <mergeCell ref="A29:A30"/>
    <mergeCell ref="A38:B38"/>
    <mergeCell ref="A37:B37"/>
    <mergeCell ref="A40:B40"/>
    <mergeCell ref="A43:A45"/>
    <mergeCell ref="C54:C56"/>
    <mergeCell ref="D54:F54"/>
    <mergeCell ref="D55:D56"/>
    <mergeCell ref="E55:E56"/>
    <mergeCell ref="F55:F56"/>
    <mergeCell ref="C29:E29"/>
    <mergeCell ref="B29:B30"/>
    <mergeCell ref="C43:C45"/>
    <mergeCell ref="F29:H29"/>
    <mergeCell ref="D43:F43"/>
    <mergeCell ref="D44:D45"/>
    <mergeCell ref="E44:E45"/>
    <mergeCell ref="F44:F45"/>
    <mergeCell ref="A67:B67"/>
    <mergeCell ref="A54:A56"/>
    <mergeCell ref="B54:B56"/>
    <mergeCell ref="A65:B65"/>
    <mergeCell ref="A59:B59"/>
    <mergeCell ref="A60:B60"/>
  </mergeCells>
  <pageMargins left="0.25" right="0.25" top="0.75" bottom="0.75" header="0.3" footer="0.3"/>
  <pageSetup paperSize="9" scale="77" fitToHeight="0" orientation="landscape" verticalDpi="0" r:id="rId1"/>
</worksheet>
</file>

<file path=xl/worksheets/sheet28.xml><?xml version="1.0" encoding="utf-8"?>
<worksheet xmlns="http://schemas.openxmlformats.org/spreadsheetml/2006/main" xmlns:r="http://schemas.openxmlformats.org/officeDocument/2006/relationships">
  <sheetPr>
    <tabColor theme="9" tint="-0.499984740745262"/>
    <pageSetUpPr fitToPage="1"/>
  </sheetPr>
  <dimension ref="A1:F28"/>
  <sheetViews>
    <sheetView showFormulas="1" showGridLines="0" zoomScale="85" zoomScaleNormal="85" workbookViewId="0">
      <selection activeCell="C27" sqref="C27"/>
    </sheetView>
  </sheetViews>
  <sheetFormatPr baseColWidth="10" defaultColWidth="11.42578125" defaultRowHeight="14.25"/>
  <cols>
    <col min="1" max="1" width="18.140625" style="2" customWidth="1"/>
    <col min="2" max="2" width="19.42578125" style="2" customWidth="1"/>
    <col min="3" max="3" width="18.5703125" style="2" customWidth="1"/>
    <col min="4" max="9" width="11.42578125" style="2" customWidth="1"/>
    <col min="10" max="16384" width="11.42578125" style="2"/>
  </cols>
  <sheetData>
    <row r="1" spans="1:4" ht="15">
      <c r="A1" s="200" t="s">
        <v>138</v>
      </c>
      <c r="B1" s="1"/>
      <c r="C1" s="1"/>
      <c r="D1" s="1"/>
    </row>
    <row r="2" spans="1:4">
      <c r="A2" s="6"/>
    </row>
    <row r="3" spans="1:4" ht="15">
      <c r="A3" s="443" t="s">
        <v>110</v>
      </c>
      <c r="B3" s="443"/>
      <c r="C3" s="443"/>
      <c r="D3" s="7"/>
    </row>
    <row r="4" spans="1:4">
      <c r="A4" s="6"/>
    </row>
    <row r="5" spans="1:4" ht="45">
      <c r="A5" s="147" t="s">
        <v>148</v>
      </c>
      <c r="B5" s="147" t="s">
        <v>357</v>
      </c>
      <c r="C5" s="147" t="s">
        <v>249</v>
      </c>
    </row>
    <row r="6" spans="1:4">
      <c r="A6" s="129"/>
      <c r="B6" s="129"/>
      <c r="C6" s="129"/>
    </row>
    <row r="7" spans="1:4" ht="15" thickBot="1">
      <c r="A7" s="10"/>
      <c r="B7" s="10"/>
      <c r="C7" s="10"/>
    </row>
    <row r="8" spans="1:4" ht="15.75" thickTop="1">
      <c r="A8" s="124" t="s">
        <v>11</v>
      </c>
      <c r="B8" s="121"/>
      <c r="C8" s="121"/>
    </row>
    <row r="9" spans="1:4">
      <c r="A9" s="6"/>
    </row>
    <row r="10" spans="1:4" ht="15">
      <c r="A10" s="450" t="s">
        <v>150</v>
      </c>
      <c r="B10" s="450"/>
      <c r="C10" s="450"/>
    </row>
    <row r="11" spans="1:4">
      <c r="A11" s="451"/>
      <c r="B11" s="451"/>
      <c r="C11" s="451"/>
    </row>
    <row r="12" spans="1:4">
      <c r="A12" s="19"/>
      <c r="B12" s="19"/>
      <c r="C12" s="19"/>
    </row>
    <row r="13" spans="1:4" ht="15">
      <c r="A13" s="443" t="s">
        <v>111</v>
      </c>
      <c r="B13" s="443"/>
      <c r="C13" s="443"/>
      <c r="D13" s="7"/>
    </row>
    <row r="14" spans="1:4">
      <c r="A14" s="6"/>
    </row>
    <row r="15" spans="1:4" ht="45">
      <c r="A15" s="147" t="s">
        <v>149</v>
      </c>
      <c r="B15" s="147" t="s">
        <v>357</v>
      </c>
      <c r="C15" s="147" t="s">
        <v>249</v>
      </c>
    </row>
    <row r="16" spans="1:4">
      <c r="A16" s="129"/>
      <c r="B16" s="129"/>
      <c r="C16" s="129"/>
    </row>
    <row r="17" spans="1:6" ht="15" thickBot="1">
      <c r="A17" s="10"/>
      <c r="B17" s="10"/>
      <c r="C17" s="10"/>
    </row>
    <row r="18" spans="1:6" ht="15.75" thickTop="1">
      <c r="A18" s="124" t="s">
        <v>11</v>
      </c>
      <c r="B18" s="121"/>
      <c r="C18" s="121"/>
    </row>
    <row r="20" spans="1:6" ht="15">
      <c r="A20" s="450" t="s">
        <v>732</v>
      </c>
      <c r="B20" s="450"/>
      <c r="C20" s="450"/>
    </row>
    <row r="21" spans="1:6">
      <c r="A21" s="451"/>
      <c r="B21" s="451"/>
      <c r="C21" s="451"/>
    </row>
    <row r="22" spans="1:6">
      <c r="A22" s="6"/>
    </row>
    <row r="23" spans="1:6">
      <c r="A23" s="2" t="s">
        <v>219</v>
      </c>
    </row>
    <row r="24" spans="1:6" ht="15">
      <c r="A24" s="97"/>
    </row>
    <row r="25" spans="1:6" ht="24.75" customHeight="1">
      <c r="A25" s="571" t="s">
        <v>884</v>
      </c>
      <c r="B25" s="572"/>
      <c r="C25" s="573"/>
      <c r="D25" s="416"/>
      <c r="E25" s="416"/>
      <c r="F25" s="416"/>
    </row>
    <row r="26" spans="1:6" ht="15" customHeight="1">
      <c r="A26" s="416"/>
      <c r="B26" s="416"/>
      <c r="C26" s="416"/>
      <c r="D26" s="416"/>
      <c r="E26" s="416"/>
      <c r="F26" s="416"/>
    </row>
    <row r="27" spans="1:6">
      <c r="A27" s="309"/>
      <c r="B27" s="309"/>
      <c r="C27" s="309"/>
    </row>
    <row r="28" spans="1:6">
      <c r="A28" s="284"/>
      <c r="B28" s="284"/>
      <c r="C28" s="284"/>
    </row>
  </sheetData>
  <mergeCells count="7">
    <mergeCell ref="A25:C25"/>
    <mergeCell ref="A3:C3"/>
    <mergeCell ref="A20:C20"/>
    <mergeCell ref="A21:C21"/>
    <mergeCell ref="A10:C10"/>
    <mergeCell ref="A11:C11"/>
    <mergeCell ref="A13:C13"/>
  </mergeCells>
  <pageMargins left="0.25" right="0.25" top="0.75" bottom="0.75" header="0.3" footer="0.3"/>
  <pageSetup paperSize="9" fitToHeight="0" orientation="landscape" verticalDpi="0" r:id="rId1"/>
</worksheet>
</file>

<file path=xl/worksheets/sheet29.xml><?xml version="1.0" encoding="utf-8"?>
<worksheet xmlns="http://schemas.openxmlformats.org/spreadsheetml/2006/main" xmlns:r="http://schemas.openxmlformats.org/officeDocument/2006/relationships">
  <sheetPr>
    <tabColor theme="9" tint="-0.499984740745262"/>
    <pageSetUpPr fitToPage="1"/>
  </sheetPr>
  <dimension ref="A1:G20"/>
  <sheetViews>
    <sheetView showGridLines="0" workbookViewId="0">
      <selection activeCell="A15" sqref="A15:C15"/>
    </sheetView>
  </sheetViews>
  <sheetFormatPr baseColWidth="10" defaultColWidth="11.42578125" defaultRowHeight="14.25"/>
  <cols>
    <col min="1" max="1" width="18.5703125" style="2" customWidth="1"/>
    <col min="2" max="3" width="17.5703125" style="2" customWidth="1"/>
    <col min="4" max="7" width="11.42578125" style="2" customWidth="1"/>
    <col min="8" max="16384" width="11.42578125" style="2"/>
  </cols>
  <sheetData>
    <row r="1" spans="1:7" ht="15">
      <c r="A1" s="200" t="s">
        <v>207</v>
      </c>
      <c r="B1" s="1"/>
      <c r="C1" s="1"/>
      <c r="D1" s="1"/>
      <c r="E1" s="1"/>
      <c r="F1" s="1"/>
    </row>
    <row r="2" spans="1:7" ht="15">
      <c r="A2" s="200"/>
      <c r="B2" s="1"/>
      <c r="C2" s="1"/>
      <c r="D2" s="1"/>
      <c r="E2" s="1"/>
      <c r="F2" s="1"/>
    </row>
    <row r="3" spans="1:7" ht="15">
      <c r="A3" s="101" t="s">
        <v>687</v>
      </c>
      <c r="B3" s="1"/>
      <c r="C3" s="1"/>
      <c r="D3" s="1"/>
      <c r="E3" s="1"/>
      <c r="F3" s="1"/>
    </row>
    <row r="4" spans="1:7" ht="15">
      <c r="A4" s="17"/>
    </row>
    <row r="5" spans="1:7" ht="45">
      <c r="A5" s="147" t="s">
        <v>109</v>
      </c>
      <c r="B5" s="147" t="s">
        <v>357</v>
      </c>
      <c r="C5" s="147" t="s">
        <v>249</v>
      </c>
    </row>
    <row r="6" spans="1:7" s="16" customFormat="1" ht="28.5">
      <c r="A6" s="38" t="s">
        <v>182</v>
      </c>
      <c r="B6" s="3"/>
      <c r="C6" s="3"/>
      <c r="E6" s="2"/>
      <c r="F6" s="2"/>
      <c r="G6" s="2"/>
    </row>
    <row r="7" spans="1:7" s="16" customFormat="1">
      <c r="A7" s="22" t="s">
        <v>183</v>
      </c>
      <c r="B7" s="3"/>
      <c r="C7" s="3"/>
      <c r="E7" s="2"/>
      <c r="F7" s="2"/>
      <c r="G7" s="2"/>
    </row>
    <row r="8" spans="1:7" s="16" customFormat="1" ht="42.75">
      <c r="A8" s="22" t="s">
        <v>196</v>
      </c>
      <c r="B8" s="3"/>
      <c r="C8" s="3"/>
      <c r="E8" s="2"/>
      <c r="F8" s="2"/>
      <c r="G8" s="2"/>
    </row>
    <row r="9" spans="1:7" s="16" customFormat="1" ht="42.75">
      <c r="A9" s="22" t="s">
        <v>366</v>
      </c>
      <c r="B9" s="142"/>
      <c r="C9" s="142"/>
    </row>
    <row r="10" spans="1:7" ht="15" thickBot="1">
      <c r="A10" s="39" t="s">
        <v>29</v>
      </c>
      <c r="B10" s="40"/>
      <c r="C10" s="40"/>
      <c r="D10" s="4"/>
    </row>
    <row r="11" spans="1:7" ht="15.75" thickTop="1">
      <c r="A11" s="124" t="s">
        <v>11</v>
      </c>
      <c r="B11" s="121"/>
      <c r="C11" s="121"/>
    </row>
    <row r="13" spans="1:7">
      <c r="A13" s="2" t="s">
        <v>250</v>
      </c>
    </row>
    <row r="14" spans="1:7" ht="15">
      <c r="A14" s="97"/>
    </row>
    <row r="15" spans="1:7" ht="14.25" customHeight="1">
      <c r="A15" s="451" t="s">
        <v>256</v>
      </c>
      <c r="B15" s="451"/>
      <c r="C15" s="451"/>
    </row>
    <row r="16" spans="1:7" ht="13.7" customHeight="1">
      <c r="A16" s="313"/>
      <c r="B16" s="313"/>
      <c r="C16" s="313"/>
    </row>
    <row r="17" spans="1:3" ht="13.7" customHeight="1">
      <c r="A17" s="313"/>
      <c r="B17" s="313"/>
      <c r="C17" s="313"/>
    </row>
    <row r="18" spans="1:3" ht="13.7" customHeight="1">
      <c r="A18" s="313"/>
      <c r="B18" s="313"/>
      <c r="C18" s="313"/>
    </row>
    <row r="19" spans="1:3" ht="13.7" customHeight="1">
      <c r="A19" s="313"/>
      <c r="B19" s="313"/>
      <c r="C19" s="313"/>
    </row>
    <row r="20" spans="1:3">
      <c r="A20" s="313"/>
      <c r="B20" s="313"/>
      <c r="C20" s="313"/>
    </row>
  </sheetData>
  <mergeCells count="1">
    <mergeCell ref="A15:C15"/>
  </mergeCells>
  <pageMargins left="0.25" right="0.25" top="0.75" bottom="0.75" header="0.3" footer="0.3"/>
  <pageSetup paperSize="9" fitToHeight="0" orientation="landscape" verticalDpi="0" r:id="rId1"/>
</worksheet>
</file>

<file path=xl/worksheets/sheet3.xml><?xml version="1.0" encoding="utf-8"?>
<worksheet xmlns="http://schemas.openxmlformats.org/spreadsheetml/2006/main" xmlns:r="http://schemas.openxmlformats.org/officeDocument/2006/relationships">
  <sheetPr>
    <tabColor theme="9" tint="-0.499984740745262"/>
    <pageSetUpPr fitToPage="1"/>
  </sheetPr>
  <dimension ref="A1:C94"/>
  <sheetViews>
    <sheetView showGridLines="0" workbookViewId="0">
      <selection activeCell="B79" sqref="B79"/>
    </sheetView>
  </sheetViews>
  <sheetFormatPr baseColWidth="10" defaultColWidth="11.42578125" defaultRowHeight="14.25"/>
  <cols>
    <col min="1" max="1" width="108.140625" style="2" customWidth="1"/>
    <col min="2" max="3" width="24.42578125" style="2" customWidth="1"/>
    <col min="4" max="4" width="35" style="2" customWidth="1"/>
    <col min="5" max="16384" width="11.42578125" style="2"/>
  </cols>
  <sheetData>
    <row r="1" spans="1:3" ht="15">
      <c r="A1" s="1" t="s">
        <v>438</v>
      </c>
      <c r="B1" s="16"/>
      <c r="C1" s="16"/>
    </row>
    <row r="2" spans="1:3" ht="15">
      <c r="A2" s="1"/>
    </row>
    <row r="3" spans="1:3" ht="15">
      <c r="A3" s="100" t="s">
        <v>330</v>
      </c>
    </row>
    <row r="4" spans="1:3" ht="52.5" customHeight="1">
      <c r="A4" s="368" t="s">
        <v>793</v>
      </c>
    </row>
    <row r="5" spans="1:3">
      <c r="A5" s="19"/>
    </row>
    <row r="6" spans="1:3" ht="51">
      <c r="A6" s="369" t="s">
        <v>808</v>
      </c>
    </row>
    <row r="7" spans="1:3">
      <c r="A7" s="19"/>
    </row>
    <row r="8" spans="1:3" ht="15">
      <c r="A8" s="97" t="s">
        <v>220</v>
      </c>
    </row>
    <row r="9" spans="1:3" ht="127.5">
      <c r="A9" s="370" t="s">
        <v>810</v>
      </c>
    </row>
    <row r="11" spans="1:3" ht="15">
      <c r="A11" s="97" t="s">
        <v>221</v>
      </c>
    </row>
    <row r="12" spans="1:3" ht="70.5" customHeight="1">
      <c r="A12" s="371" t="s">
        <v>811</v>
      </c>
    </row>
    <row r="14" spans="1:3" ht="15">
      <c r="A14" s="97" t="s">
        <v>222</v>
      </c>
    </row>
    <row r="15" spans="1:3" ht="38.25">
      <c r="A15" s="371" t="s">
        <v>794</v>
      </c>
    </row>
    <row r="17" spans="1:1" ht="15">
      <c r="A17" s="97" t="s">
        <v>223</v>
      </c>
    </row>
    <row r="18" spans="1:1">
      <c r="A18" s="371" t="s">
        <v>795</v>
      </c>
    </row>
    <row r="20" spans="1:1" ht="15">
      <c r="A20" s="97" t="s">
        <v>224</v>
      </c>
    </row>
    <row r="21" spans="1:1" ht="25.5">
      <c r="A21" s="371" t="s">
        <v>796</v>
      </c>
    </row>
    <row r="22" spans="1:1">
      <c r="A22" s="19"/>
    </row>
    <row r="23" spans="1:1" ht="15">
      <c r="A23" s="100" t="s">
        <v>225</v>
      </c>
    </row>
    <row r="24" spans="1:1" ht="82.5" customHeight="1">
      <c r="A24" s="371" t="s">
        <v>797</v>
      </c>
    </row>
    <row r="25" spans="1:1">
      <c r="A25" s="19"/>
    </row>
    <row r="26" spans="1:1" ht="15">
      <c r="A26" s="100" t="s">
        <v>226</v>
      </c>
    </row>
    <row r="27" spans="1:1" ht="176.25" customHeight="1">
      <c r="A27" s="372" t="s">
        <v>812</v>
      </c>
    </row>
    <row r="28" spans="1:1">
      <c r="A28" s="19"/>
    </row>
    <row r="29" spans="1:1" ht="15">
      <c r="A29" s="100" t="s">
        <v>227</v>
      </c>
    </row>
    <row r="30" spans="1:1" ht="140.25">
      <c r="A30" s="371" t="s">
        <v>798</v>
      </c>
    </row>
    <row r="31" spans="1:1">
      <c r="A31" s="19"/>
    </row>
    <row r="32" spans="1:1" ht="15">
      <c r="A32" s="100" t="s">
        <v>228</v>
      </c>
    </row>
    <row r="33" spans="1:1">
      <c r="A33" s="371" t="s">
        <v>795</v>
      </c>
    </row>
    <row r="34" spans="1:1">
      <c r="A34" s="19"/>
    </row>
    <row r="35" spans="1:1" ht="15">
      <c r="A35" s="97" t="s">
        <v>229</v>
      </c>
    </row>
    <row r="36" spans="1:1">
      <c r="A36" s="371" t="s">
        <v>795</v>
      </c>
    </row>
    <row r="37" spans="1:1">
      <c r="A37" s="19"/>
    </row>
    <row r="38" spans="1:1" ht="15">
      <c r="A38" s="97" t="s">
        <v>230</v>
      </c>
    </row>
    <row r="39" spans="1:1">
      <c r="A39" s="371" t="s">
        <v>795</v>
      </c>
    </row>
    <row r="40" spans="1:1">
      <c r="A40" s="19"/>
    </row>
    <row r="41" spans="1:1" ht="15">
      <c r="A41" s="100" t="s">
        <v>231</v>
      </c>
    </row>
    <row r="42" spans="1:1" ht="102">
      <c r="A42" s="371" t="s">
        <v>799</v>
      </c>
    </row>
    <row r="43" spans="1:1">
      <c r="A43" s="19"/>
    </row>
    <row r="44" spans="1:1" ht="15">
      <c r="A44" s="97" t="s">
        <v>232</v>
      </c>
    </row>
    <row r="45" spans="1:1">
      <c r="A45" s="371" t="s">
        <v>795</v>
      </c>
    </row>
    <row r="46" spans="1:1">
      <c r="A46" s="19"/>
    </row>
    <row r="47" spans="1:1" ht="15">
      <c r="A47" s="100" t="s">
        <v>238</v>
      </c>
    </row>
    <row r="48" spans="1:1" ht="38.25">
      <c r="A48" s="371" t="s">
        <v>813</v>
      </c>
    </row>
    <row r="49" spans="1:1">
      <c r="A49" s="19"/>
    </row>
    <row r="50" spans="1:1" ht="15">
      <c r="A50" s="100" t="s">
        <v>239</v>
      </c>
    </row>
    <row r="51" spans="1:1">
      <c r="A51" s="371" t="s">
        <v>800</v>
      </c>
    </row>
    <row r="52" spans="1:1">
      <c r="A52" s="19"/>
    </row>
    <row r="53" spans="1:1" ht="15">
      <c r="A53" s="100" t="s">
        <v>233</v>
      </c>
    </row>
    <row r="54" spans="1:1">
      <c r="A54" s="371" t="s">
        <v>800</v>
      </c>
    </row>
    <row r="55" spans="1:1">
      <c r="A55" s="19"/>
    </row>
    <row r="56" spans="1:1" ht="15">
      <c r="A56" s="100" t="s">
        <v>331</v>
      </c>
    </row>
    <row r="57" spans="1:1" ht="76.5">
      <c r="A57" s="372" t="s">
        <v>801</v>
      </c>
    </row>
    <row r="58" spans="1:1">
      <c r="A58" s="19"/>
    </row>
    <row r="59" spans="1:1" ht="15">
      <c r="A59" s="100" t="s">
        <v>234</v>
      </c>
    </row>
    <row r="60" spans="1:1">
      <c r="A60" s="371" t="s">
        <v>795</v>
      </c>
    </row>
    <row r="61" spans="1:1">
      <c r="A61" s="19"/>
    </row>
    <row r="62" spans="1:1" ht="15">
      <c r="A62" s="97" t="s">
        <v>235</v>
      </c>
    </row>
    <row r="63" spans="1:1">
      <c r="A63" s="371" t="s">
        <v>795</v>
      </c>
    </row>
    <row r="64" spans="1:1">
      <c r="A64" s="19"/>
    </row>
    <row r="65" spans="1:1" ht="15">
      <c r="A65" s="97" t="s">
        <v>236</v>
      </c>
    </row>
    <row r="66" spans="1:1">
      <c r="A66" s="371" t="s">
        <v>802</v>
      </c>
    </row>
    <row r="67" spans="1:1">
      <c r="A67" s="19"/>
    </row>
    <row r="68" spans="1:1" ht="15">
      <c r="A68" s="97" t="s">
        <v>237</v>
      </c>
    </row>
    <row r="69" spans="1:1" ht="25.5">
      <c r="A69" s="371" t="s">
        <v>905</v>
      </c>
    </row>
    <row r="70" spans="1:1">
      <c r="A70" s="19"/>
    </row>
    <row r="71" spans="1:1" ht="15">
      <c r="A71" s="97" t="s">
        <v>240</v>
      </c>
    </row>
    <row r="72" spans="1:1">
      <c r="A72" s="371" t="s">
        <v>803</v>
      </c>
    </row>
    <row r="73" spans="1:1">
      <c r="A73" s="19"/>
    </row>
    <row r="74" spans="1:1" ht="15">
      <c r="A74" s="100" t="s">
        <v>244</v>
      </c>
    </row>
    <row r="75" spans="1:1" ht="38.25">
      <c r="A75" s="372" t="s">
        <v>904</v>
      </c>
    </row>
    <row r="76" spans="1:1">
      <c r="A76" s="19"/>
    </row>
    <row r="77" spans="1:1" ht="15">
      <c r="A77" s="100" t="s">
        <v>243</v>
      </c>
    </row>
    <row r="78" spans="1:1">
      <c r="A78" s="371" t="s">
        <v>804</v>
      </c>
    </row>
    <row r="79" spans="1:1">
      <c r="A79" s="19"/>
    </row>
    <row r="80" spans="1:1" ht="15">
      <c r="A80" s="100" t="s">
        <v>241</v>
      </c>
    </row>
    <row r="81" spans="1:1">
      <c r="A81" s="371" t="s">
        <v>805</v>
      </c>
    </row>
    <row r="82" spans="1:1">
      <c r="A82" s="19"/>
    </row>
    <row r="83" spans="1:1" ht="15">
      <c r="A83" s="100" t="s">
        <v>242</v>
      </c>
    </row>
    <row r="84" spans="1:1">
      <c r="A84" s="371" t="s">
        <v>805</v>
      </c>
    </row>
    <row r="85" spans="1:1">
      <c r="A85" s="19"/>
    </row>
    <row r="86" spans="1:1" ht="15">
      <c r="A86" s="100" t="s">
        <v>245</v>
      </c>
    </row>
    <row r="87" spans="1:1">
      <c r="A87" s="371" t="s">
        <v>806</v>
      </c>
    </row>
    <row r="88" spans="1:1">
      <c r="A88" s="19"/>
    </row>
    <row r="89" spans="1:1" ht="15">
      <c r="A89" s="97" t="s">
        <v>246</v>
      </c>
    </row>
    <row r="90" spans="1:1">
      <c r="A90" s="371" t="s">
        <v>806</v>
      </c>
    </row>
    <row r="91" spans="1:1">
      <c r="A91" s="19"/>
    </row>
    <row r="92" spans="1:1" ht="15">
      <c r="A92" s="100" t="s">
        <v>247</v>
      </c>
    </row>
    <row r="93" spans="1:1">
      <c r="A93" s="371" t="s">
        <v>806</v>
      </c>
    </row>
    <row r="94" spans="1:1" ht="15" customHeight="1">
      <c r="A94" s="19"/>
    </row>
  </sheetData>
  <pageMargins left="0.25" right="0.25" top="0.19" bottom="0.3" header="0.16" footer="0.3"/>
  <pageSetup paperSize="9" fitToHeight="0" orientation="landscape" r:id="rId1"/>
</worksheet>
</file>

<file path=xl/worksheets/sheet30.xml><?xml version="1.0" encoding="utf-8"?>
<worksheet xmlns="http://schemas.openxmlformats.org/spreadsheetml/2006/main" xmlns:r="http://schemas.openxmlformats.org/officeDocument/2006/relationships">
  <sheetPr>
    <tabColor theme="9" tint="-0.499984740745262"/>
    <pageSetUpPr fitToPage="1"/>
  </sheetPr>
  <dimension ref="A1:G32"/>
  <sheetViews>
    <sheetView showGridLines="0" zoomScale="85" zoomScaleNormal="85" workbookViewId="0">
      <selection activeCell="D33" sqref="D33"/>
    </sheetView>
  </sheetViews>
  <sheetFormatPr baseColWidth="10" defaultColWidth="11.42578125" defaultRowHeight="14.25"/>
  <cols>
    <col min="1" max="2" width="23" style="2" customWidth="1"/>
    <col min="3" max="4" width="18.85546875" style="2" customWidth="1"/>
    <col min="5" max="5" width="11.42578125" style="2" customWidth="1"/>
    <col min="6" max="6" width="10.42578125" style="2" customWidth="1"/>
    <col min="7" max="16383" width="11.42578125" style="2" customWidth="1"/>
    <col min="16384" max="16384" width="11.42578125" style="2"/>
  </cols>
  <sheetData>
    <row r="1" spans="1:7" ht="15">
      <c r="A1" s="200" t="s">
        <v>208</v>
      </c>
      <c r="B1" s="1"/>
      <c r="C1" s="1"/>
      <c r="D1" s="1"/>
      <c r="E1" s="1"/>
      <c r="F1" s="1"/>
      <c r="G1" s="1"/>
    </row>
    <row r="2" spans="1:7">
      <c r="A2" s="34"/>
      <c r="B2" s="34"/>
    </row>
    <row r="3" spans="1:7" s="574" customFormat="1" ht="27" customHeight="1">
      <c r="A3" s="574" t="s">
        <v>733</v>
      </c>
    </row>
    <row r="4" spans="1:7">
      <c r="A4" s="34"/>
      <c r="B4" s="34"/>
    </row>
    <row r="5" spans="1:7" ht="45">
      <c r="A5" s="147" t="s">
        <v>18</v>
      </c>
      <c r="B5" s="147" t="s">
        <v>357</v>
      </c>
      <c r="C5" s="147" t="s">
        <v>249</v>
      </c>
    </row>
    <row r="6" spans="1:7" ht="30">
      <c r="A6" s="225" t="s">
        <v>93</v>
      </c>
      <c r="B6" s="113"/>
      <c r="C6" s="114"/>
    </row>
    <row r="7" spans="1:7">
      <c r="A7" s="112" t="s">
        <v>300</v>
      </c>
      <c r="B7" s="45"/>
      <c r="C7" s="45"/>
    </row>
    <row r="8" spans="1:7">
      <c r="A8" s="112" t="s">
        <v>301</v>
      </c>
      <c r="B8" s="45"/>
      <c r="C8" s="45"/>
    </row>
    <row r="9" spans="1:7">
      <c r="A9" s="67"/>
      <c r="B9" s="45"/>
      <c r="C9" s="45"/>
    </row>
    <row r="10" spans="1:7" ht="15">
      <c r="A10" s="225" t="s">
        <v>1</v>
      </c>
      <c r="B10" s="113"/>
      <c r="C10" s="114"/>
    </row>
    <row r="11" spans="1:7">
      <c r="A11" s="112" t="s">
        <v>300</v>
      </c>
      <c r="B11" s="45"/>
      <c r="C11" s="45"/>
    </row>
    <row r="12" spans="1:7">
      <c r="A12" s="112" t="s">
        <v>301</v>
      </c>
      <c r="B12" s="45"/>
      <c r="C12" s="45"/>
    </row>
    <row r="13" spans="1:7">
      <c r="A13" s="67"/>
      <c r="B13" s="45"/>
      <c r="C13" s="45"/>
    </row>
    <row r="14" spans="1:7" ht="15">
      <c r="A14" s="225" t="s">
        <v>94</v>
      </c>
      <c r="B14" s="113"/>
      <c r="C14" s="114"/>
    </row>
    <row r="15" spans="1:7">
      <c r="A15" s="112" t="s">
        <v>300</v>
      </c>
      <c r="B15" s="45"/>
      <c r="C15" s="45"/>
    </row>
    <row r="16" spans="1:7">
      <c r="A16" s="115" t="s">
        <v>301</v>
      </c>
      <c r="B16" s="45"/>
      <c r="C16" s="45"/>
    </row>
    <row r="17" spans="1:7">
      <c r="A17" s="34"/>
      <c r="B17" s="34"/>
    </row>
    <row r="18" spans="1:7" s="16" customFormat="1" ht="15">
      <c r="A18" s="2" t="s">
        <v>299</v>
      </c>
      <c r="B18" s="18"/>
      <c r="C18" s="18"/>
      <c r="D18" s="18"/>
      <c r="E18" s="18"/>
      <c r="F18" s="18"/>
      <c r="G18" s="18"/>
    </row>
    <row r="19" spans="1:7">
      <c r="A19" s="34"/>
      <c r="B19" s="34"/>
    </row>
    <row r="20" spans="1:7" ht="15">
      <c r="A20" s="450" t="s">
        <v>688</v>
      </c>
      <c r="B20" s="450"/>
    </row>
    <row r="21" spans="1:7">
      <c r="A21" s="451"/>
      <c r="B21" s="451"/>
    </row>
    <row r="22" spans="1:7">
      <c r="A22" s="34"/>
      <c r="B22" s="34"/>
    </row>
    <row r="23" spans="1:7" ht="15">
      <c r="A23" s="2" t="s">
        <v>365</v>
      </c>
      <c r="B23" s="18"/>
    </row>
    <row r="24" spans="1:7">
      <c r="A24" s="34"/>
      <c r="B24" s="34"/>
    </row>
    <row r="25" spans="1:7" ht="15">
      <c r="A25" s="450" t="s">
        <v>689</v>
      </c>
      <c r="B25" s="450"/>
    </row>
    <row r="26" spans="1:7">
      <c r="A26" s="451"/>
      <c r="B26" s="451"/>
    </row>
    <row r="27" spans="1:7">
      <c r="A27" s="34"/>
      <c r="B27" s="34"/>
    </row>
    <row r="28" spans="1:7">
      <c r="A28" s="2" t="s">
        <v>253</v>
      </c>
    </row>
    <row r="29" spans="1:7" ht="15.75" thickBot="1">
      <c r="A29" s="97"/>
    </row>
    <row r="30" spans="1:7" ht="14.25" customHeight="1" thickBot="1">
      <c r="A30" s="575" t="s">
        <v>885</v>
      </c>
      <c r="B30" s="576"/>
      <c r="C30" s="576"/>
      <c r="D30" s="576"/>
      <c r="E30" s="576"/>
      <c r="F30" s="577"/>
    </row>
    <row r="31" spans="1:7" ht="13.7" customHeight="1">
      <c r="A31" s="309"/>
      <c r="B31" s="309"/>
      <c r="C31" s="309"/>
    </row>
    <row r="32" spans="1:7">
      <c r="A32" s="309"/>
      <c r="B32" s="309"/>
      <c r="C32" s="309"/>
    </row>
  </sheetData>
  <mergeCells count="6">
    <mergeCell ref="A30:F30"/>
    <mergeCell ref="A3:XFD3"/>
    <mergeCell ref="A20:B20"/>
    <mergeCell ref="A21:B21"/>
    <mergeCell ref="A25:B25"/>
    <mergeCell ref="A26:B26"/>
  </mergeCells>
  <pageMargins left="0.25" right="0.25" top="0.75" bottom="0.75" header="0.3" footer="0.3"/>
  <pageSetup paperSize="9" fitToHeight="0" orientation="landscape" r:id="rId1"/>
</worksheet>
</file>

<file path=xl/worksheets/sheet31.xml><?xml version="1.0" encoding="utf-8"?>
<worksheet xmlns="http://schemas.openxmlformats.org/spreadsheetml/2006/main" xmlns:r="http://schemas.openxmlformats.org/officeDocument/2006/relationships">
  <sheetPr>
    <tabColor theme="9" tint="-0.499984740745262"/>
    <pageSetUpPr fitToPage="1"/>
  </sheetPr>
  <dimension ref="A1:F14"/>
  <sheetViews>
    <sheetView showGridLines="0" workbookViewId="0">
      <selection activeCell="A12" sqref="A12:C12"/>
    </sheetView>
  </sheetViews>
  <sheetFormatPr baseColWidth="10" defaultColWidth="11.42578125" defaultRowHeight="14.25"/>
  <cols>
    <col min="1" max="1" width="35.5703125" style="2" customWidth="1"/>
    <col min="2" max="2" width="20.140625" style="2" customWidth="1"/>
    <col min="3" max="3" width="18.42578125" style="2" customWidth="1"/>
    <col min="4" max="4" width="14" style="2" customWidth="1"/>
    <col min="5" max="5" width="17.140625" style="2" customWidth="1"/>
    <col min="6" max="7" width="11.42578125" style="2" customWidth="1"/>
    <col min="8" max="16384" width="11.42578125" style="2"/>
  </cols>
  <sheetData>
    <row r="1" spans="1:6" ht="15">
      <c r="A1" s="200" t="s">
        <v>209</v>
      </c>
      <c r="B1" s="1"/>
      <c r="C1" s="1"/>
      <c r="D1" s="1"/>
      <c r="E1" s="1"/>
      <c r="F1" s="1"/>
    </row>
    <row r="2" spans="1:6" ht="15">
      <c r="A2" s="17"/>
    </row>
    <row r="3" spans="1:6">
      <c r="A3" s="2" t="s">
        <v>635</v>
      </c>
    </row>
    <row r="4" spans="1:6" ht="15">
      <c r="A4" s="17"/>
    </row>
    <row r="5" spans="1:6" ht="45">
      <c r="A5" s="147" t="s">
        <v>18</v>
      </c>
      <c r="B5" s="147" t="s">
        <v>357</v>
      </c>
      <c r="C5" s="147" t="s">
        <v>249</v>
      </c>
    </row>
    <row r="6" spans="1:6" ht="29.25" thickBot="1">
      <c r="A6" s="30" t="s">
        <v>690</v>
      </c>
      <c r="B6" s="10"/>
      <c r="C6" s="10"/>
    </row>
    <row r="7" spans="1:6" ht="15.75" thickTop="1">
      <c r="A7" s="124" t="s">
        <v>11</v>
      </c>
      <c r="B7" s="121"/>
      <c r="C7" s="121"/>
    </row>
    <row r="8" spans="1:6">
      <c r="A8" s="310" t="s">
        <v>734</v>
      </c>
      <c r="B8" s="310"/>
      <c r="C8" s="310"/>
      <c r="D8" s="310"/>
      <c r="E8" s="310"/>
    </row>
    <row r="10" spans="1:6">
      <c r="A10" s="2" t="s">
        <v>250</v>
      </c>
    </row>
    <row r="11" spans="1:6" ht="15">
      <c r="A11" s="97"/>
    </row>
    <row r="12" spans="1:6" ht="14.25" customHeight="1">
      <c r="A12" s="451" t="s">
        <v>256</v>
      </c>
      <c r="B12" s="451"/>
      <c r="C12" s="451"/>
    </row>
    <row r="13" spans="1:6">
      <c r="A13" s="309"/>
      <c r="B13" s="309"/>
      <c r="C13" s="309"/>
    </row>
    <row r="14" spans="1:6">
      <c r="A14" s="309"/>
      <c r="B14" s="309"/>
      <c r="C14" s="309"/>
    </row>
  </sheetData>
  <mergeCells count="1">
    <mergeCell ref="A12:C12"/>
  </mergeCells>
  <pageMargins left="0.25" right="0.25" top="0.75" bottom="0.75" header="0.3" footer="0.3"/>
  <pageSetup paperSize="9" fitToHeight="0" orientation="landscape" verticalDpi="0" r:id="rId1"/>
</worksheet>
</file>

<file path=xl/worksheets/sheet32.xml><?xml version="1.0" encoding="utf-8"?>
<worksheet xmlns="http://schemas.openxmlformats.org/spreadsheetml/2006/main" xmlns:r="http://schemas.openxmlformats.org/officeDocument/2006/relationships">
  <sheetPr>
    <tabColor theme="9" tint="-0.499984740745262"/>
    <pageSetUpPr fitToPage="1"/>
  </sheetPr>
  <dimension ref="A1:F18"/>
  <sheetViews>
    <sheetView showGridLines="0" workbookViewId="0">
      <selection activeCell="E24" sqref="E24"/>
    </sheetView>
  </sheetViews>
  <sheetFormatPr baseColWidth="10" defaultColWidth="11.42578125" defaultRowHeight="14.25"/>
  <cols>
    <col min="1" max="2" width="16.140625" style="2" customWidth="1"/>
    <col min="3" max="3" width="23.5703125" style="2" customWidth="1"/>
    <col min="4" max="4" width="22.42578125" style="2" customWidth="1"/>
    <col min="5" max="5" width="17.85546875" style="2" customWidth="1"/>
    <col min="6" max="6" width="26.85546875" style="2" customWidth="1"/>
    <col min="7" max="16384" width="11.42578125" style="2"/>
  </cols>
  <sheetData>
    <row r="1" spans="1:6" ht="15">
      <c r="A1" s="200" t="s">
        <v>210</v>
      </c>
      <c r="B1" s="1"/>
      <c r="C1" s="1"/>
      <c r="D1" s="1"/>
      <c r="E1" s="1"/>
      <c r="F1" s="1"/>
    </row>
    <row r="2" spans="1:6">
      <c r="A2" s="6"/>
      <c r="B2" s="6"/>
    </row>
    <row r="3" spans="1:6">
      <c r="A3" s="2" t="s">
        <v>364</v>
      </c>
    </row>
    <row r="4" spans="1:6" ht="15">
      <c r="A4" s="97"/>
    </row>
    <row r="5" spans="1:6" ht="60">
      <c r="A5" s="285" t="s">
        <v>168</v>
      </c>
      <c r="B5" s="285" t="s">
        <v>636</v>
      </c>
      <c r="C5" s="285" t="s">
        <v>637</v>
      </c>
      <c r="D5" s="285" t="s">
        <v>169</v>
      </c>
      <c r="E5" s="285" t="s">
        <v>638</v>
      </c>
    </row>
    <row r="6" spans="1:6" s="16" customFormat="1">
      <c r="A6" s="45"/>
      <c r="B6" s="45"/>
      <c r="C6" s="45"/>
      <c r="D6" s="45"/>
      <c r="E6" s="133"/>
    </row>
    <row r="7" spans="1:6">
      <c r="A7" s="286"/>
      <c r="B7" s="286"/>
      <c r="C7" s="286"/>
      <c r="D7" s="286"/>
      <c r="E7" s="81"/>
    </row>
    <row r="8" spans="1:6" ht="15">
      <c r="A8" s="578" t="s">
        <v>11</v>
      </c>
      <c r="B8" s="578"/>
      <c r="C8" s="125"/>
      <c r="D8" s="125"/>
      <c r="E8" s="166"/>
      <c r="F8" s="273"/>
    </row>
    <row r="9" spans="1:6">
      <c r="A9" s="28"/>
      <c r="B9" s="28"/>
    </row>
    <row r="10" spans="1:6">
      <c r="A10" s="28"/>
      <c r="B10" s="28"/>
    </row>
    <row r="11" spans="1:6" ht="15">
      <c r="A11" s="450" t="s">
        <v>151</v>
      </c>
      <c r="B11" s="450"/>
      <c r="C11" s="450"/>
    </row>
    <row r="12" spans="1:6">
      <c r="A12" s="451"/>
      <c r="B12" s="451"/>
      <c r="C12" s="451"/>
    </row>
    <row r="13" spans="1:6" ht="15">
      <c r="A13" s="29"/>
      <c r="B13" s="29"/>
    </row>
    <row r="14" spans="1:6">
      <c r="A14" s="2" t="s">
        <v>250</v>
      </c>
    </row>
    <row r="15" spans="1:6" ht="14.25" customHeight="1">
      <c r="A15" s="309"/>
      <c r="B15" s="312"/>
      <c r="C15" s="312"/>
      <c r="D15" s="312"/>
    </row>
    <row r="16" spans="1:6" ht="14.1" customHeight="1">
      <c r="A16" s="554" t="s">
        <v>886</v>
      </c>
      <c r="B16" s="555"/>
      <c r="C16" s="555"/>
      <c r="D16" s="556"/>
    </row>
    <row r="17" spans="1:4" ht="14.1" customHeight="1">
      <c r="A17" s="312"/>
      <c r="B17" s="312"/>
      <c r="C17" s="312"/>
      <c r="D17" s="312"/>
    </row>
    <row r="18" spans="1:4" ht="14.1" customHeight="1">
      <c r="A18" s="312"/>
      <c r="B18" s="312"/>
      <c r="C18" s="312"/>
      <c r="D18" s="312"/>
    </row>
  </sheetData>
  <mergeCells count="4">
    <mergeCell ref="A8:B8"/>
    <mergeCell ref="A11:C11"/>
    <mergeCell ref="A12:C12"/>
    <mergeCell ref="A16:D16"/>
  </mergeCells>
  <pageMargins left="0.25" right="0.25" top="0.75" bottom="0.75" header="0.3" footer="0.3"/>
  <pageSetup paperSize="9" fitToHeight="0" orientation="landscape" r:id="rId1"/>
</worksheet>
</file>

<file path=xl/worksheets/sheet33.xml><?xml version="1.0" encoding="utf-8"?>
<worksheet xmlns="http://schemas.openxmlformats.org/spreadsheetml/2006/main" xmlns:r="http://schemas.openxmlformats.org/officeDocument/2006/relationships">
  <sheetPr>
    <tabColor rgb="FFFFFF00"/>
    <pageSetUpPr fitToPage="1"/>
  </sheetPr>
  <dimension ref="A1:E3"/>
  <sheetViews>
    <sheetView showGridLines="0" workbookViewId="0">
      <selection activeCell="E15" sqref="E15"/>
    </sheetView>
  </sheetViews>
  <sheetFormatPr baseColWidth="10" defaultColWidth="11.42578125" defaultRowHeight="14.25"/>
  <cols>
    <col min="1" max="1" width="39.5703125" style="2" customWidth="1"/>
    <col min="2" max="16384" width="11.42578125" style="2"/>
  </cols>
  <sheetData>
    <row r="1" spans="1:5" ht="15">
      <c r="A1" s="200" t="s">
        <v>211</v>
      </c>
      <c r="B1" s="1"/>
      <c r="C1" s="1"/>
      <c r="D1" s="8"/>
      <c r="E1" s="1"/>
    </row>
    <row r="3" spans="1:5">
      <c r="A3" s="2" t="s">
        <v>363</v>
      </c>
    </row>
  </sheetData>
  <pageMargins left="0.25" right="0.25" top="0.75" bottom="0.75" header="0.3" footer="0.3"/>
  <pageSetup paperSize="9" fitToHeight="0" orientation="portrait" r:id="rId1"/>
</worksheet>
</file>

<file path=xl/worksheets/sheet34.xml><?xml version="1.0" encoding="utf-8"?>
<worksheet xmlns="http://schemas.openxmlformats.org/spreadsheetml/2006/main" xmlns:r="http://schemas.openxmlformats.org/officeDocument/2006/relationships">
  <sheetPr>
    <tabColor theme="9" tint="-0.499984740745262"/>
    <pageSetUpPr fitToPage="1"/>
  </sheetPr>
  <dimension ref="A1:I39"/>
  <sheetViews>
    <sheetView showGridLines="0" topLeftCell="A13" workbookViewId="0">
      <selection activeCell="F40" sqref="F40"/>
    </sheetView>
  </sheetViews>
  <sheetFormatPr baseColWidth="10" defaultColWidth="11.42578125" defaultRowHeight="14.25"/>
  <cols>
    <col min="1" max="1" width="24.42578125" style="2" customWidth="1"/>
    <col min="2" max="2" width="16.42578125" style="2" customWidth="1"/>
    <col min="3" max="3" width="18" style="2" customWidth="1"/>
    <col min="4" max="4" width="18.5703125" style="2" customWidth="1"/>
    <col min="5" max="8" width="11.42578125" style="2" customWidth="1"/>
    <col min="9" max="9" width="12.42578125" style="2" customWidth="1"/>
    <col min="10" max="13" width="11.42578125" style="2" customWidth="1"/>
    <col min="14" max="16384" width="11.42578125" style="2"/>
  </cols>
  <sheetData>
    <row r="1" spans="1:9" ht="15">
      <c r="A1" s="200" t="s">
        <v>212</v>
      </c>
      <c r="B1" s="1"/>
      <c r="C1" s="1"/>
      <c r="D1" s="1"/>
      <c r="E1" s="1"/>
      <c r="F1" s="1"/>
    </row>
    <row r="2" spans="1:9" ht="15">
      <c r="A2" s="106"/>
      <c r="B2" s="106"/>
      <c r="C2" s="106"/>
      <c r="D2" s="106"/>
      <c r="E2" s="106"/>
      <c r="F2" s="106"/>
      <c r="G2" s="106"/>
    </row>
    <row r="3" spans="1:9">
      <c r="A3" s="2" t="s">
        <v>116</v>
      </c>
    </row>
    <row r="4" spans="1:9" ht="15">
      <c r="A4" s="7"/>
    </row>
    <row r="5" spans="1:9" ht="30">
      <c r="A5" s="147" t="s">
        <v>128</v>
      </c>
      <c r="B5" s="211" t="s">
        <v>84</v>
      </c>
      <c r="C5" s="147" t="s">
        <v>85</v>
      </c>
      <c r="D5" s="147" t="s">
        <v>86</v>
      </c>
    </row>
    <row r="6" spans="1:9">
      <c r="A6" s="14"/>
      <c r="B6" s="3"/>
      <c r="C6" s="3"/>
      <c r="D6" s="3"/>
      <c r="E6" s="24"/>
      <c r="F6" s="24"/>
      <c r="G6" s="24"/>
    </row>
    <row r="7" spans="1:9">
      <c r="A7" s="103"/>
      <c r="B7" s="102"/>
      <c r="C7" s="102"/>
      <c r="D7" s="102"/>
      <c r="E7" s="105"/>
      <c r="F7" s="105"/>
      <c r="G7" s="105"/>
    </row>
    <row r="8" spans="1:9">
      <c r="A8" s="24"/>
      <c r="B8" s="24"/>
      <c r="C8" s="24"/>
      <c r="D8" s="24"/>
      <c r="E8" s="24"/>
      <c r="F8" s="24"/>
    </row>
    <row r="9" spans="1:9">
      <c r="A9" s="2" t="s">
        <v>302</v>
      </c>
    </row>
    <row r="11" spans="1:9">
      <c r="A11" s="2" t="s">
        <v>118</v>
      </c>
    </row>
    <row r="13" spans="1:9" ht="15" customHeight="1">
      <c r="A13" s="465" t="s">
        <v>117</v>
      </c>
      <c r="B13" s="465" t="s">
        <v>59</v>
      </c>
      <c r="C13" s="465" t="s">
        <v>87</v>
      </c>
      <c r="D13" s="440" t="s">
        <v>357</v>
      </c>
      <c r="E13" s="440"/>
      <c r="F13" s="440"/>
      <c r="G13" s="440" t="s">
        <v>249</v>
      </c>
      <c r="H13" s="440"/>
      <c r="I13" s="440"/>
    </row>
    <row r="14" spans="1:9" ht="15.75" customHeight="1">
      <c r="A14" s="518"/>
      <c r="B14" s="518"/>
      <c r="C14" s="518"/>
      <c r="D14" s="457" t="s">
        <v>88</v>
      </c>
      <c r="E14" s="458"/>
      <c r="F14" s="459"/>
      <c r="G14" s="457" t="s">
        <v>88</v>
      </c>
      <c r="H14" s="458"/>
      <c r="I14" s="459"/>
    </row>
    <row r="15" spans="1:9" ht="15">
      <c r="A15" s="466"/>
      <c r="B15" s="466"/>
      <c r="C15" s="466"/>
      <c r="D15" s="147" t="s">
        <v>89</v>
      </c>
      <c r="E15" s="147" t="s">
        <v>90</v>
      </c>
      <c r="F15" s="147" t="s">
        <v>3</v>
      </c>
      <c r="G15" s="147" t="s">
        <v>89</v>
      </c>
      <c r="H15" s="147" t="s">
        <v>90</v>
      </c>
      <c r="I15" s="147" t="s">
        <v>3</v>
      </c>
    </row>
    <row r="16" spans="1:9" s="16" customFormat="1">
      <c r="A16" s="127"/>
      <c r="B16" s="127"/>
      <c r="C16" s="127"/>
      <c r="D16" s="67"/>
      <c r="E16" s="67"/>
      <c r="F16" s="67"/>
      <c r="G16" s="67"/>
      <c r="H16" s="67"/>
      <c r="I16" s="67"/>
    </row>
    <row r="17" spans="1:9" ht="15" thickBot="1">
      <c r="A17" s="179"/>
      <c r="B17" s="179"/>
      <c r="C17" s="179"/>
      <c r="D17" s="10"/>
      <c r="E17" s="10"/>
      <c r="F17" s="10"/>
      <c r="G17" s="10"/>
      <c r="H17" s="10"/>
      <c r="I17" s="10"/>
    </row>
    <row r="18" spans="1:9" ht="15.75" thickTop="1">
      <c r="A18" s="247" t="s">
        <v>11</v>
      </c>
      <c r="B18" s="247"/>
      <c r="C18" s="247"/>
      <c r="D18" s="121"/>
      <c r="E18" s="121"/>
      <c r="F18" s="121"/>
      <c r="G18" s="121"/>
      <c r="H18" s="121"/>
      <c r="I18" s="121"/>
    </row>
    <row r="19" spans="1:9" ht="15">
      <c r="A19" s="289"/>
      <c r="B19" s="289"/>
      <c r="C19" s="289"/>
      <c r="D19" s="20"/>
      <c r="E19" s="20"/>
      <c r="F19" s="20"/>
      <c r="G19" s="20"/>
      <c r="H19" s="20"/>
      <c r="I19" s="20"/>
    </row>
    <row r="20" spans="1:9" ht="27.6" customHeight="1">
      <c r="A20" s="579" t="s">
        <v>693</v>
      </c>
      <c r="B20" s="579"/>
      <c r="C20" s="579"/>
      <c r="D20" s="20"/>
      <c r="E20" s="20"/>
      <c r="F20" s="20"/>
      <c r="G20" s="20"/>
      <c r="H20" s="20"/>
      <c r="I20" s="20"/>
    </row>
    <row r="21" spans="1:9" ht="15">
      <c r="A21" s="289"/>
      <c r="B21" s="289"/>
      <c r="C21" s="289"/>
      <c r="D21" s="20"/>
      <c r="E21" s="20"/>
      <c r="F21" s="20"/>
      <c r="G21" s="20"/>
      <c r="H21" s="20"/>
      <c r="I21" s="20"/>
    </row>
    <row r="22" spans="1:9" ht="33" customHeight="1">
      <c r="A22" s="280" t="s">
        <v>117</v>
      </c>
      <c r="B22" s="280" t="s">
        <v>91</v>
      </c>
      <c r="C22" s="280" t="s">
        <v>691</v>
      </c>
      <c r="D22" s="218" t="s">
        <v>692</v>
      </c>
      <c r="E22" s="20"/>
      <c r="F22" s="20"/>
      <c r="G22" s="20"/>
      <c r="H22" s="20"/>
      <c r="I22" s="20"/>
    </row>
    <row r="23" spans="1:9" ht="15">
      <c r="A23" s="290"/>
      <c r="B23" s="290"/>
      <c r="C23" s="290"/>
      <c r="D23" s="132"/>
      <c r="E23" s="20"/>
      <c r="F23" s="20"/>
      <c r="G23" s="20"/>
      <c r="H23" s="20"/>
      <c r="I23" s="20"/>
    </row>
    <row r="24" spans="1:9" ht="15">
      <c r="A24" s="290"/>
      <c r="B24" s="290"/>
      <c r="C24" s="290"/>
      <c r="D24" s="132"/>
      <c r="E24" s="20"/>
      <c r="F24" s="20"/>
      <c r="G24" s="20"/>
      <c r="H24" s="20"/>
      <c r="I24" s="20"/>
    </row>
    <row r="25" spans="1:9" ht="15">
      <c r="A25" s="290"/>
      <c r="B25" s="290"/>
      <c r="C25" s="290"/>
      <c r="D25" s="132"/>
      <c r="E25" s="20"/>
      <c r="F25" s="20"/>
      <c r="G25" s="20"/>
      <c r="H25" s="20"/>
      <c r="I25" s="20"/>
    </row>
    <row r="26" spans="1:9" ht="15">
      <c r="A26" s="289"/>
      <c r="B26" s="289"/>
      <c r="C26" s="289"/>
      <c r="D26" s="20"/>
      <c r="E26" s="20"/>
      <c r="F26" s="20"/>
      <c r="G26" s="20"/>
      <c r="H26" s="20"/>
      <c r="I26" s="20"/>
    </row>
    <row r="27" spans="1:9">
      <c r="A27" s="2" t="s">
        <v>694</v>
      </c>
    </row>
    <row r="29" spans="1:9" ht="45">
      <c r="A29" s="457" t="s">
        <v>18</v>
      </c>
      <c r="B29" s="459"/>
      <c r="C29" s="147" t="s">
        <v>357</v>
      </c>
      <c r="D29" s="147" t="s">
        <v>249</v>
      </c>
    </row>
    <row r="30" spans="1:9" s="140" customFormat="1" ht="31.5" customHeight="1">
      <c r="A30" s="580" t="s">
        <v>695</v>
      </c>
      <c r="B30" s="581"/>
      <c r="C30" s="134"/>
      <c r="D30" s="134"/>
      <c r="E30" s="139"/>
    </row>
    <row r="31" spans="1:9" s="140" customFormat="1" ht="41.25" customHeight="1">
      <c r="A31" s="580" t="s">
        <v>167</v>
      </c>
      <c r="B31" s="581"/>
      <c r="C31" s="134"/>
      <c r="D31" s="134"/>
      <c r="E31" s="139"/>
    </row>
    <row r="32" spans="1:9" s="140" customFormat="1" ht="24.75" customHeight="1">
      <c r="A32" s="580" t="s">
        <v>303</v>
      </c>
      <c r="B32" s="581"/>
      <c r="C32" s="134"/>
      <c r="D32" s="134"/>
      <c r="E32" s="139"/>
    </row>
    <row r="34" spans="1:3">
      <c r="A34" s="2" t="s">
        <v>253</v>
      </c>
    </row>
    <row r="35" spans="1:3" ht="15">
      <c r="A35" s="97"/>
    </row>
    <row r="36" spans="1:3" ht="14.25" customHeight="1">
      <c r="A36" s="582" t="s">
        <v>887</v>
      </c>
      <c r="B36" s="583"/>
      <c r="C36" s="418"/>
    </row>
    <row r="37" spans="1:3" ht="13.7" customHeight="1">
      <c r="A37" s="309"/>
      <c r="B37" s="309"/>
      <c r="C37" s="309"/>
    </row>
    <row r="38" spans="1:3" ht="13.7" customHeight="1">
      <c r="A38" s="309"/>
      <c r="B38" s="309"/>
      <c r="C38" s="309"/>
    </row>
    <row r="39" spans="1:3">
      <c r="A39" s="309"/>
      <c r="B39" s="309"/>
      <c r="C39" s="309"/>
    </row>
  </sheetData>
  <mergeCells count="13">
    <mergeCell ref="A30:B30"/>
    <mergeCell ref="A31:B31"/>
    <mergeCell ref="A32:B32"/>
    <mergeCell ref="D13:F13"/>
    <mergeCell ref="A36:B36"/>
    <mergeCell ref="G13:I13"/>
    <mergeCell ref="D14:F14"/>
    <mergeCell ref="G14:I14"/>
    <mergeCell ref="A29:B29"/>
    <mergeCell ref="A13:A15"/>
    <mergeCell ref="B13:B15"/>
    <mergeCell ref="C13:C15"/>
    <mergeCell ref="A20:C20"/>
  </mergeCells>
  <pageMargins left="0.25" right="0.25" top="0.75" bottom="0.75" header="0.3" footer="0.3"/>
  <pageSetup paperSize="9" fitToHeight="0" orientation="landscape" verticalDpi="0" r:id="rId1"/>
</worksheet>
</file>

<file path=xl/worksheets/sheet35.xml><?xml version="1.0" encoding="utf-8"?>
<worksheet xmlns="http://schemas.openxmlformats.org/spreadsheetml/2006/main" xmlns:r="http://schemas.openxmlformats.org/officeDocument/2006/relationships">
  <sheetPr>
    <tabColor theme="9" tint="-0.499984740745262"/>
  </sheetPr>
  <dimension ref="A1:H73"/>
  <sheetViews>
    <sheetView showGridLines="0" topLeftCell="A55" workbookViewId="0">
      <selection activeCell="E79" sqref="E79"/>
    </sheetView>
  </sheetViews>
  <sheetFormatPr baseColWidth="10" defaultColWidth="11.42578125" defaultRowHeight="15"/>
  <cols>
    <col min="1" max="1" width="23.5703125" customWidth="1"/>
    <col min="2" max="2" width="13.140625" customWidth="1"/>
    <col min="3" max="3" width="20.5703125" customWidth="1"/>
    <col min="4" max="4" width="19.5703125" customWidth="1"/>
    <col min="5" max="5" width="16.140625" customWidth="1"/>
    <col min="6" max="6" width="22.42578125" customWidth="1"/>
    <col min="7" max="12" width="11.42578125" customWidth="1"/>
  </cols>
  <sheetData>
    <row r="1" spans="1:8">
      <c r="A1" s="200" t="s">
        <v>304</v>
      </c>
    </row>
    <row r="2" spans="1:8">
      <c r="A2" s="106"/>
    </row>
    <row r="3" spans="1:8">
      <c r="A3" s="2" t="s">
        <v>696</v>
      </c>
    </row>
    <row r="4" spans="1:8">
      <c r="A4" s="7"/>
    </row>
    <row r="5" spans="1:8">
      <c r="A5" s="457" t="s">
        <v>357</v>
      </c>
      <c r="B5" s="458"/>
      <c r="C5" s="458"/>
      <c r="D5" s="458"/>
      <c r="E5" s="458"/>
      <c r="F5" s="458"/>
      <c r="G5" s="458"/>
      <c r="H5" s="459"/>
    </row>
    <row r="6" spans="1:8" ht="27.75" customHeight="1">
      <c r="A6" s="465" t="s">
        <v>305</v>
      </c>
      <c r="B6" s="465" t="s">
        <v>59</v>
      </c>
      <c r="C6" s="465" t="s">
        <v>306</v>
      </c>
      <c r="D6" s="465" t="s">
        <v>311</v>
      </c>
      <c r="E6" s="465" t="s">
        <v>735</v>
      </c>
      <c r="F6" s="465" t="s">
        <v>53</v>
      </c>
      <c r="G6" s="457" t="s">
        <v>307</v>
      </c>
      <c r="H6" s="459"/>
    </row>
    <row r="7" spans="1:8" ht="25.35" customHeight="1">
      <c r="A7" s="466"/>
      <c r="B7" s="466"/>
      <c r="C7" s="466"/>
      <c r="D7" s="466" t="s">
        <v>308</v>
      </c>
      <c r="E7" s="466"/>
      <c r="F7" s="466"/>
      <c r="G7" s="147" t="s">
        <v>309</v>
      </c>
      <c r="H7" s="147" t="s">
        <v>310</v>
      </c>
    </row>
    <row r="8" spans="1:8">
      <c r="A8" s="21"/>
      <c r="B8" s="21"/>
      <c r="C8" s="21"/>
      <c r="D8" s="21"/>
      <c r="E8" s="21"/>
      <c r="F8" s="21"/>
      <c r="G8" s="21"/>
      <c r="H8" s="21"/>
    </row>
    <row r="9" spans="1:8">
      <c r="A9" s="21"/>
      <c r="B9" s="21"/>
      <c r="C9" s="21"/>
      <c r="D9" s="21"/>
      <c r="E9" s="21"/>
      <c r="F9" s="21"/>
      <c r="G9" s="21"/>
      <c r="H9" s="21"/>
    </row>
    <row r="10" spans="1:8" ht="15.75" thickBot="1">
      <c r="A10" s="104"/>
      <c r="B10" s="104"/>
      <c r="C10" s="104"/>
      <c r="D10" s="104"/>
      <c r="E10" s="104"/>
      <c r="F10" s="104"/>
      <c r="G10" s="104"/>
      <c r="H10" s="104"/>
    </row>
    <row r="11" spans="1:8" ht="15.75" thickTop="1">
      <c r="A11" s="584" t="s">
        <v>11</v>
      </c>
      <c r="B11" s="585"/>
      <c r="C11" s="128"/>
      <c r="D11" s="128"/>
      <c r="E11" s="128"/>
      <c r="F11" s="128"/>
      <c r="G11" s="128"/>
      <c r="H11" s="128"/>
    </row>
    <row r="13" spans="1:8">
      <c r="A13" s="2" t="s">
        <v>312</v>
      </c>
    </row>
    <row r="14" spans="1:8">
      <c r="A14" s="274"/>
      <c r="B14" s="274"/>
      <c r="C14" s="274"/>
      <c r="D14" s="274"/>
      <c r="E14" s="274"/>
    </row>
    <row r="15" spans="1:8">
      <c r="A15" s="457" t="s">
        <v>357</v>
      </c>
      <c r="B15" s="458"/>
      <c r="C15" s="458"/>
      <c r="D15" s="458"/>
      <c r="E15" s="459"/>
    </row>
    <row r="16" spans="1:8">
      <c r="A16" s="465" t="s">
        <v>18</v>
      </c>
      <c r="B16" s="457" t="s">
        <v>313</v>
      </c>
      <c r="C16" s="458"/>
      <c r="D16" s="459"/>
      <c r="E16" s="465" t="s">
        <v>11</v>
      </c>
    </row>
    <row r="17" spans="1:5">
      <c r="A17" s="466"/>
      <c r="B17" s="147" t="s">
        <v>60</v>
      </c>
      <c r="C17" s="147" t="s">
        <v>61</v>
      </c>
      <c r="D17" s="147" t="s">
        <v>62</v>
      </c>
      <c r="E17" s="466"/>
    </row>
    <row r="18" spans="1:5">
      <c r="A18" s="21" t="s">
        <v>63</v>
      </c>
      <c r="B18" s="21"/>
      <c r="C18" s="21"/>
      <c r="D18" s="21"/>
      <c r="E18" s="21"/>
    </row>
    <row r="19" spans="1:5">
      <c r="A19" s="21" t="s">
        <v>314</v>
      </c>
      <c r="B19" s="21"/>
      <c r="C19" s="21"/>
      <c r="D19" s="21"/>
      <c r="E19" s="21"/>
    </row>
    <row r="20" spans="1:5" ht="15.75" thickBot="1">
      <c r="A20" s="104" t="s">
        <v>315</v>
      </c>
      <c r="B20" s="104"/>
      <c r="C20" s="104"/>
      <c r="D20" s="104"/>
      <c r="E20" s="104"/>
    </row>
    <row r="21" spans="1:5" ht="30.75" thickTop="1">
      <c r="A21" s="275" t="s">
        <v>316</v>
      </c>
      <c r="B21" s="128"/>
      <c r="C21" s="128"/>
      <c r="D21" s="128"/>
      <c r="E21" s="128"/>
    </row>
    <row r="22" spans="1:5">
      <c r="A22" s="21"/>
      <c r="B22" s="21"/>
      <c r="C22" s="21"/>
      <c r="D22" s="21"/>
      <c r="E22" s="21"/>
    </row>
    <row r="23" spans="1:5">
      <c r="A23" s="21" t="s">
        <v>317</v>
      </c>
      <c r="B23" s="21"/>
      <c r="C23" s="21"/>
      <c r="D23" s="21"/>
      <c r="E23" s="21"/>
    </row>
    <row r="24" spans="1:5">
      <c r="A24" s="21" t="s">
        <v>314</v>
      </c>
      <c r="B24" s="21"/>
      <c r="C24" s="21"/>
      <c r="D24" s="21"/>
      <c r="E24" s="21"/>
    </row>
    <row r="25" spans="1:5">
      <c r="A25" s="21" t="s">
        <v>315</v>
      </c>
      <c r="B25" s="21"/>
      <c r="C25" s="21"/>
      <c r="D25" s="21"/>
      <c r="E25" s="21"/>
    </row>
    <row r="26" spans="1:5" ht="15.75" thickBot="1">
      <c r="A26" s="104" t="s">
        <v>318</v>
      </c>
      <c r="B26" s="104"/>
      <c r="C26" s="104"/>
      <c r="D26" s="104"/>
      <c r="E26" s="104"/>
    </row>
    <row r="27" spans="1:5" ht="45.75" thickTop="1">
      <c r="A27" s="275" t="s">
        <v>319</v>
      </c>
      <c r="B27" s="128"/>
      <c r="C27" s="128"/>
      <c r="D27" s="128"/>
      <c r="E27" s="128"/>
    </row>
    <row r="28" spans="1:5">
      <c r="A28" s="21"/>
      <c r="B28" s="21"/>
      <c r="C28" s="21"/>
      <c r="D28" s="21"/>
      <c r="E28" s="21"/>
    </row>
    <row r="29" spans="1:5">
      <c r="A29" s="21" t="s">
        <v>320</v>
      </c>
      <c r="B29" s="21"/>
      <c r="C29" s="21"/>
      <c r="D29" s="21"/>
      <c r="E29" s="21"/>
    </row>
    <row r="30" spans="1:5">
      <c r="A30" s="21" t="s">
        <v>64</v>
      </c>
      <c r="B30" s="21"/>
      <c r="C30" s="21"/>
      <c r="D30" s="21"/>
      <c r="E30" s="21"/>
    </row>
    <row r="31" spans="1:5" ht="15.75" thickBot="1">
      <c r="A31" s="104" t="s">
        <v>321</v>
      </c>
      <c r="B31" s="104"/>
      <c r="C31" s="104"/>
      <c r="D31" s="104"/>
      <c r="E31" s="104"/>
    </row>
    <row r="32" spans="1:5" ht="15.75" thickTop="1">
      <c r="A32" s="275" t="s">
        <v>322</v>
      </c>
      <c r="B32" s="128"/>
      <c r="C32" s="128"/>
      <c r="D32" s="128"/>
      <c r="E32" s="128"/>
    </row>
    <row r="34" spans="1:5">
      <c r="A34" s="457" t="s">
        <v>249</v>
      </c>
      <c r="B34" s="458"/>
      <c r="C34" s="458"/>
      <c r="D34" s="458"/>
      <c r="E34" s="459"/>
    </row>
    <row r="35" spans="1:5">
      <c r="A35" s="465" t="s">
        <v>18</v>
      </c>
      <c r="B35" s="457" t="s">
        <v>313</v>
      </c>
      <c r="C35" s="458"/>
      <c r="D35" s="459"/>
      <c r="E35" s="465" t="s">
        <v>11</v>
      </c>
    </row>
    <row r="36" spans="1:5">
      <c r="A36" s="466"/>
      <c r="B36" s="147" t="s">
        <v>60</v>
      </c>
      <c r="C36" s="147" t="s">
        <v>61</v>
      </c>
      <c r="D36" s="147" t="s">
        <v>62</v>
      </c>
      <c r="E36" s="466"/>
    </row>
    <row r="37" spans="1:5">
      <c r="A37" s="21" t="s">
        <v>63</v>
      </c>
      <c r="B37" s="21"/>
      <c r="C37" s="21"/>
      <c r="D37" s="21"/>
      <c r="E37" s="21"/>
    </row>
    <row r="38" spans="1:5">
      <c r="A38" s="21" t="s">
        <v>314</v>
      </c>
      <c r="B38" s="21"/>
      <c r="C38" s="21"/>
      <c r="D38" s="21"/>
      <c r="E38" s="21"/>
    </row>
    <row r="39" spans="1:5" ht="15.75" thickBot="1">
      <c r="A39" s="104" t="s">
        <v>315</v>
      </c>
      <c r="B39" s="104"/>
      <c r="C39" s="104"/>
      <c r="D39" s="104"/>
      <c r="E39" s="104"/>
    </row>
    <row r="40" spans="1:5" ht="30.75" thickTop="1">
      <c r="A40" s="275" t="s">
        <v>316</v>
      </c>
      <c r="B40" s="141"/>
      <c r="C40" s="141"/>
      <c r="D40" s="141"/>
      <c r="E40" s="141"/>
    </row>
    <row r="41" spans="1:5">
      <c r="A41" s="21"/>
      <c r="B41" s="21"/>
      <c r="C41" s="21"/>
      <c r="D41" s="21"/>
      <c r="E41" s="21"/>
    </row>
    <row r="42" spans="1:5">
      <c r="A42" s="21" t="s">
        <v>317</v>
      </c>
      <c r="B42" s="21"/>
      <c r="C42" s="21"/>
      <c r="D42" s="21"/>
      <c r="E42" s="21"/>
    </row>
    <row r="43" spans="1:5">
      <c r="A43" s="21" t="s">
        <v>314</v>
      </c>
      <c r="B43" s="21"/>
      <c r="C43" s="21"/>
      <c r="D43" s="21"/>
      <c r="E43" s="21"/>
    </row>
    <row r="44" spans="1:5">
      <c r="A44" s="21" t="s">
        <v>315</v>
      </c>
      <c r="B44" s="21"/>
      <c r="C44" s="21"/>
      <c r="D44" s="21"/>
      <c r="E44" s="21"/>
    </row>
    <row r="45" spans="1:5" ht="15.75" thickBot="1">
      <c r="A45" s="104" t="s">
        <v>318</v>
      </c>
      <c r="B45" s="104"/>
      <c r="C45" s="104"/>
      <c r="D45" s="104"/>
      <c r="E45" s="104"/>
    </row>
    <row r="46" spans="1:5" ht="45.75" thickTop="1">
      <c r="A46" s="275" t="s">
        <v>319</v>
      </c>
      <c r="B46" s="141"/>
      <c r="C46" s="141"/>
      <c r="D46" s="141"/>
      <c r="E46" s="141"/>
    </row>
    <row r="47" spans="1:5">
      <c r="A47" s="21"/>
      <c r="B47" s="21"/>
      <c r="C47" s="21"/>
      <c r="D47" s="21"/>
      <c r="E47" s="21"/>
    </row>
    <row r="48" spans="1:5">
      <c r="A48" s="21" t="s">
        <v>320</v>
      </c>
      <c r="B48" s="21"/>
      <c r="C48" s="21"/>
      <c r="D48" s="21"/>
      <c r="E48" s="21"/>
    </row>
    <row r="49" spans="1:6">
      <c r="A49" s="21" t="s">
        <v>64</v>
      </c>
      <c r="B49" s="21"/>
      <c r="C49" s="21"/>
      <c r="D49" s="21"/>
      <c r="E49" s="21"/>
    </row>
    <row r="50" spans="1:6" ht="15.75" thickBot="1">
      <c r="A50" s="104" t="s">
        <v>321</v>
      </c>
      <c r="B50" s="104"/>
      <c r="C50" s="104"/>
      <c r="D50" s="104"/>
      <c r="E50" s="104"/>
    </row>
    <row r="51" spans="1:6" ht="15.75" thickTop="1">
      <c r="A51" s="275" t="s">
        <v>322</v>
      </c>
      <c r="B51" s="141"/>
      <c r="C51" s="141"/>
      <c r="D51" s="141"/>
      <c r="E51" s="141"/>
    </row>
    <row r="54" spans="1:6">
      <c r="A54" s="2" t="s">
        <v>697</v>
      </c>
    </row>
    <row r="56" spans="1:6" ht="30">
      <c r="A56" s="147" t="s">
        <v>323</v>
      </c>
      <c r="B56" s="147" t="s">
        <v>324</v>
      </c>
      <c r="C56" s="147" t="s">
        <v>357</v>
      </c>
      <c r="D56" s="147" t="s">
        <v>249</v>
      </c>
    </row>
    <row r="57" spans="1:6" hidden="1">
      <c r="A57" s="21"/>
      <c r="B57" s="21"/>
      <c r="C57" s="21"/>
      <c r="D57" s="21"/>
    </row>
    <row r="58" spans="1:6">
      <c r="A58" s="21"/>
      <c r="B58" s="21"/>
      <c r="C58" s="21"/>
      <c r="D58" s="21"/>
    </row>
    <row r="59" spans="1:6">
      <c r="A59" s="21"/>
      <c r="B59" s="21"/>
      <c r="C59" s="21"/>
      <c r="D59" s="21"/>
    </row>
    <row r="60" spans="1:6">
      <c r="A60" s="276"/>
      <c r="B60" s="276"/>
      <c r="C60" s="276"/>
      <c r="D60" s="276"/>
    </row>
    <row r="62" spans="1:6">
      <c r="A62" s="440" t="s">
        <v>323</v>
      </c>
      <c r="B62" s="440" t="s">
        <v>325</v>
      </c>
      <c r="C62" s="440" t="s">
        <v>357</v>
      </c>
      <c r="D62" s="440"/>
      <c r="E62" s="440" t="s">
        <v>249</v>
      </c>
      <c r="F62" s="440"/>
    </row>
    <row r="63" spans="1:6">
      <c r="A63" s="440"/>
      <c r="B63" s="440"/>
      <c r="C63" s="147" t="s">
        <v>3</v>
      </c>
      <c r="D63" s="147" t="s">
        <v>326</v>
      </c>
      <c r="E63" s="147" t="s">
        <v>3</v>
      </c>
      <c r="F63" s="147" t="s">
        <v>326</v>
      </c>
    </row>
    <row r="64" spans="1:6">
      <c r="A64" s="21"/>
      <c r="B64" s="21"/>
      <c r="C64" s="21"/>
      <c r="D64" s="21"/>
      <c r="E64" s="21"/>
      <c r="F64" s="21"/>
    </row>
    <row r="65" spans="1:6">
      <c r="A65" s="21"/>
      <c r="B65" s="21"/>
      <c r="C65" s="21"/>
      <c r="D65" s="21"/>
      <c r="E65" s="21"/>
      <c r="F65" s="21"/>
    </row>
    <row r="66" spans="1:6">
      <c r="A66" s="239" t="s">
        <v>11</v>
      </c>
      <c r="B66" s="186"/>
      <c r="C66" s="186"/>
      <c r="D66" s="186"/>
      <c r="E66" s="186"/>
      <c r="F66" s="186"/>
    </row>
    <row r="68" spans="1:6" s="2" customFormat="1" ht="14.25">
      <c r="A68" s="2" t="s">
        <v>253</v>
      </c>
    </row>
    <row r="69" spans="1:6" s="2" customFormat="1" ht="14.25" customHeight="1">
      <c r="A69" s="309"/>
      <c r="B69" s="312"/>
      <c r="C69" s="312"/>
    </row>
    <row r="70" spans="1:6" ht="15" customHeight="1">
      <c r="A70" s="582" t="s">
        <v>887</v>
      </c>
      <c r="B70" s="583"/>
      <c r="C70" s="418"/>
    </row>
    <row r="71" spans="1:6">
      <c r="A71" s="312"/>
      <c r="B71" s="312"/>
      <c r="C71" s="312"/>
    </row>
    <row r="72" spans="1:6">
      <c r="A72" s="312"/>
      <c r="B72" s="312"/>
      <c r="C72" s="312"/>
    </row>
    <row r="73" spans="1:6">
      <c r="A73" s="312"/>
      <c r="B73" s="312"/>
      <c r="C73" s="312"/>
    </row>
  </sheetData>
  <mergeCells count="22">
    <mergeCell ref="A5:H5"/>
    <mergeCell ref="A6:A7"/>
    <mergeCell ref="B6:B7"/>
    <mergeCell ref="C6:C7"/>
    <mergeCell ref="E6:E7"/>
    <mergeCell ref="F6:F7"/>
    <mergeCell ref="G6:H6"/>
    <mergeCell ref="D6:D7"/>
    <mergeCell ref="A70:B70"/>
    <mergeCell ref="A11:B11"/>
    <mergeCell ref="A15:E15"/>
    <mergeCell ref="A16:A17"/>
    <mergeCell ref="B16:D16"/>
    <mergeCell ref="E16:E17"/>
    <mergeCell ref="A34:E34"/>
    <mergeCell ref="A35:A36"/>
    <mergeCell ref="B35:D35"/>
    <mergeCell ref="E35:E36"/>
    <mergeCell ref="A62:A63"/>
    <mergeCell ref="B62:B63"/>
    <mergeCell ref="C62:D62"/>
    <mergeCell ref="E62:F62"/>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FFFF00"/>
  </sheetPr>
  <dimension ref="A1:A3"/>
  <sheetViews>
    <sheetView showGridLines="0" workbookViewId="0">
      <selection activeCell="F8" sqref="F8"/>
    </sheetView>
  </sheetViews>
  <sheetFormatPr baseColWidth="10" defaultRowHeight="15"/>
  <sheetData>
    <row r="1" spans="1:1">
      <c r="A1" s="200" t="s">
        <v>327</v>
      </c>
    </row>
    <row r="2" spans="1:1">
      <c r="A2" s="2"/>
    </row>
    <row r="3" spans="1:1">
      <c r="A3" s="2" t="s">
        <v>363</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theme="9" tint="-0.499984740745262"/>
    <pageSetUpPr fitToPage="1"/>
  </sheetPr>
  <dimension ref="A1:E67"/>
  <sheetViews>
    <sheetView showGridLines="0" topLeftCell="A49" workbookViewId="0">
      <selection activeCell="A56" sqref="A56:B56"/>
    </sheetView>
  </sheetViews>
  <sheetFormatPr baseColWidth="10" defaultColWidth="11.42578125" defaultRowHeight="14.25"/>
  <cols>
    <col min="1" max="1" width="14.85546875" style="2" customWidth="1"/>
    <col min="2" max="2" width="30.140625" style="2" customWidth="1"/>
    <col min="3" max="3" width="21.5703125" style="2" customWidth="1"/>
    <col min="4" max="4" width="21" style="2" customWidth="1"/>
    <col min="5" max="5" width="20.42578125" style="2" customWidth="1"/>
    <col min="6" max="7" width="11.42578125" style="2" customWidth="1"/>
    <col min="8" max="16384" width="11.42578125" style="2"/>
  </cols>
  <sheetData>
    <row r="1" spans="1:5" ht="15">
      <c r="A1" s="200" t="s">
        <v>328</v>
      </c>
      <c r="B1" s="1"/>
      <c r="C1" s="1"/>
      <c r="D1" s="1"/>
      <c r="E1" s="1"/>
    </row>
    <row r="2" spans="1:5">
      <c r="A2" s="6"/>
    </row>
    <row r="3" spans="1:5">
      <c r="A3" s="2" t="s">
        <v>113</v>
      </c>
    </row>
    <row r="4" spans="1:5">
      <c r="A4" s="6"/>
    </row>
    <row r="5" spans="1:5" ht="14.25" customHeight="1">
      <c r="A5" s="447" t="s">
        <v>357</v>
      </c>
      <c r="B5" s="448"/>
      <c r="C5" s="448"/>
      <c r="D5" s="448"/>
      <c r="E5" s="449"/>
    </row>
    <row r="6" spans="1:5" ht="30">
      <c r="A6" s="147" t="s">
        <v>82</v>
      </c>
      <c r="B6" s="147" t="s">
        <v>2</v>
      </c>
      <c r="C6" s="147" t="s">
        <v>115</v>
      </c>
      <c r="D6" s="147" t="s">
        <v>356</v>
      </c>
      <c r="E6" s="147" t="s">
        <v>83</v>
      </c>
    </row>
    <row r="7" spans="1:5">
      <c r="A7" s="376">
        <v>6</v>
      </c>
      <c r="B7" s="420" t="s">
        <v>889</v>
      </c>
      <c r="C7" s="410">
        <v>158517</v>
      </c>
      <c r="D7" s="410">
        <v>364732</v>
      </c>
      <c r="E7" s="410">
        <f>+C7-D7</f>
        <v>-206215</v>
      </c>
    </row>
    <row r="8" spans="1:5">
      <c r="A8" s="376">
        <v>7</v>
      </c>
      <c r="B8" s="420" t="s">
        <v>890</v>
      </c>
      <c r="C8" s="410">
        <v>3375348</v>
      </c>
      <c r="D8" s="410">
        <v>2600754</v>
      </c>
      <c r="E8" s="410">
        <f t="shared" ref="E8:E13" si="0">+C8-D8</f>
        <v>774594</v>
      </c>
    </row>
    <row r="9" spans="1:5">
      <c r="A9" s="376">
        <v>8</v>
      </c>
      <c r="B9" s="420" t="s">
        <v>891</v>
      </c>
      <c r="C9" s="410">
        <v>313497</v>
      </c>
      <c r="D9" s="410">
        <v>190368</v>
      </c>
      <c r="E9" s="410">
        <f t="shared" si="0"/>
        <v>123129</v>
      </c>
    </row>
    <row r="10" spans="1:5">
      <c r="A10" s="3">
        <v>9</v>
      </c>
      <c r="B10" s="420" t="s">
        <v>892</v>
      </c>
      <c r="C10" s="410">
        <v>8828758</v>
      </c>
      <c r="D10" s="410">
        <v>8971231</v>
      </c>
      <c r="E10" s="410">
        <f t="shared" si="0"/>
        <v>-142473</v>
      </c>
    </row>
    <row r="11" spans="1:5">
      <c r="A11" s="179">
        <v>10</v>
      </c>
      <c r="B11" s="420" t="s">
        <v>893</v>
      </c>
      <c r="C11" s="422">
        <v>9234</v>
      </c>
      <c r="D11" s="422">
        <v>0</v>
      </c>
      <c r="E11" s="410">
        <f t="shared" si="0"/>
        <v>9234</v>
      </c>
    </row>
    <row r="12" spans="1:5">
      <c r="A12" s="376">
        <v>12</v>
      </c>
      <c r="B12" s="420" t="s">
        <v>894</v>
      </c>
      <c r="C12" s="410">
        <v>10</v>
      </c>
      <c r="D12" s="410">
        <v>859244</v>
      </c>
      <c r="E12" s="410">
        <f t="shared" si="0"/>
        <v>-859234</v>
      </c>
    </row>
    <row r="13" spans="1:5">
      <c r="A13" s="376">
        <v>15</v>
      </c>
      <c r="B13" s="421" t="s">
        <v>895</v>
      </c>
      <c r="C13" s="410">
        <v>958736</v>
      </c>
      <c r="D13" s="410">
        <v>0</v>
      </c>
      <c r="E13" s="410">
        <f t="shared" si="0"/>
        <v>958736</v>
      </c>
    </row>
    <row r="14" spans="1:5" ht="15">
      <c r="A14" s="586" t="s">
        <v>11</v>
      </c>
      <c r="B14" s="587"/>
      <c r="C14" s="394">
        <f t="shared" ref="C14:E14" si="1">SUM(C7:C13)</f>
        <v>13644100</v>
      </c>
      <c r="D14" s="394">
        <f t="shared" si="1"/>
        <v>12986329</v>
      </c>
      <c r="E14" s="394">
        <f t="shared" si="1"/>
        <v>657771</v>
      </c>
    </row>
    <row r="15" spans="1:5" ht="15">
      <c r="A15" s="215"/>
      <c r="B15" s="215"/>
      <c r="C15" s="20"/>
      <c r="D15" s="20"/>
      <c r="E15" s="20"/>
    </row>
    <row r="16" spans="1:5" ht="14.45" customHeight="1">
      <c r="A16" s="574" t="s">
        <v>699</v>
      </c>
      <c r="B16" s="574"/>
      <c r="C16" s="574"/>
      <c r="D16" s="574"/>
      <c r="E16" s="20"/>
    </row>
    <row r="17" spans="1:5" ht="15">
      <c r="A17" s="215"/>
      <c r="B17" s="215"/>
      <c r="C17" s="20"/>
      <c r="D17" s="20"/>
      <c r="E17" s="20"/>
    </row>
    <row r="18" spans="1:5" ht="14.45" customHeight="1">
      <c r="A18" s="579" t="s">
        <v>701</v>
      </c>
      <c r="B18" s="579"/>
      <c r="C18" s="579"/>
      <c r="D18" s="579"/>
      <c r="E18" s="579"/>
    </row>
    <row r="19" spans="1:5">
      <c r="A19" s="6"/>
    </row>
    <row r="20" spans="1:5" ht="21" customHeight="1">
      <c r="A20" s="527" t="s">
        <v>362</v>
      </c>
      <c r="B20" s="528"/>
      <c r="C20" s="528"/>
      <c r="D20" s="528"/>
      <c r="E20" s="525"/>
    </row>
    <row r="21" spans="1:5" ht="30">
      <c r="A21" s="147" t="s">
        <v>82</v>
      </c>
      <c r="B21" s="147" t="s">
        <v>2</v>
      </c>
      <c r="C21" s="147" t="s">
        <v>115</v>
      </c>
      <c r="D21" s="147" t="s">
        <v>356</v>
      </c>
      <c r="E21" s="147" t="s">
        <v>83</v>
      </c>
    </row>
    <row r="22" spans="1:5">
      <c r="A22" s="3">
        <v>0</v>
      </c>
      <c r="B22" s="9"/>
      <c r="C22" s="3"/>
      <c r="D22" s="3"/>
      <c r="E22" s="3"/>
    </row>
    <row r="23" spans="1:5">
      <c r="A23" s="3">
        <v>0</v>
      </c>
      <c r="B23" s="9"/>
      <c r="C23" s="3"/>
      <c r="D23" s="3"/>
      <c r="E23" s="3"/>
    </row>
    <row r="24" spans="1:5" ht="15" thickBot="1">
      <c r="A24" s="10">
        <v>0</v>
      </c>
      <c r="B24" s="11"/>
      <c r="C24" s="10"/>
      <c r="D24" s="10"/>
      <c r="E24" s="10"/>
    </row>
    <row r="25" spans="1:5" ht="15" thickTop="1">
      <c r="A25" s="592" t="s">
        <v>11</v>
      </c>
      <c r="B25" s="593"/>
      <c r="C25" s="121"/>
      <c r="D25" s="121"/>
      <c r="E25" s="121"/>
    </row>
    <row r="26" spans="1:5">
      <c r="A26" s="291"/>
      <c r="B26" s="291"/>
      <c r="C26" s="20"/>
      <c r="D26" s="20"/>
      <c r="E26" s="20"/>
    </row>
    <row r="27" spans="1:5">
      <c r="A27" s="579" t="s">
        <v>702</v>
      </c>
      <c r="B27" s="579"/>
      <c r="C27" s="579"/>
      <c r="D27" s="579"/>
      <c r="E27" s="20"/>
    </row>
    <row r="28" spans="1:5">
      <c r="A28" s="291"/>
      <c r="B28" s="291"/>
      <c r="C28" s="291"/>
      <c r="D28" s="291"/>
      <c r="E28" s="20"/>
    </row>
    <row r="29" spans="1:5" ht="14.45" customHeight="1">
      <c r="A29" s="579" t="s">
        <v>703</v>
      </c>
      <c r="B29" s="579"/>
      <c r="C29" s="579"/>
      <c r="D29" s="579"/>
      <c r="E29" s="579"/>
    </row>
    <row r="30" spans="1:5">
      <c r="A30" s="13"/>
      <c r="B30" s="13"/>
      <c r="C30" s="13"/>
      <c r="D30" s="13"/>
      <c r="E30" s="13"/>
    </row>
    <row r="31" spans="1:5">
      <c r="A31" s="2" t="s">
        <v>114</v>
      </c>
    </row>
    <row r="32" spans="1:5">
      <c r="A32" s="6"/>
    </row>
    <row r="33" spans="1:5" ht="14.25" customHeight="1">
      <c r="A33" s="527" t="s">
        <v>357</v>
      </c>
      <c r="B33" s="528"/>
      <c r="C33" s="528"/>
      <c r="D33" s="528"/>
      <c r="E33" s="525"/>
    </row>
    <row r="34" spans="1:5" ht="30.75" thickBot="1">
      <c r="A34" s="204" t="s">
        <v>82</v>
      </c>
      <c r="B34" s="204" t="s">
        <v>2</v>
      </c>
      <c r="C34" s="147" t="s">
        <v>115</v>
      </c>
      <c r="D34" s="147" t="s">
        <v>356</v>
      </c>
      <c r="E34" s="147" t="s">
        <v>83</v>
      </c>
    </row>
    <row r="35" spans="1:5">
      <c r="A35" s="377">
        <v>21</v>
      </c>
      <c r="B35" s="419" t="s">
        <v>896</v>
      </c>
      <c r="C35" s="410">
        <v>8209108</v>
      </c>
      <c r="D35" s="410">
        <v>8134240</v>
      </c>
      <c r="E35" s="410">
        <f>+C35-D35</f>
        <v>74868</v>
      </c>
    </row>
    <row r="36" spans="1:5">
      <c r="A36" s="377">
        <v>22</v>
      </c>
      <c r="B36" s="420" t="s">
        <v>897</v>
      </c>
      <c r="C36" s="410">
        <v>2871469</v>
      </c>
      <c r="D36" s="410">
        <v>2833708</v>
      </c>
      <c r="E36" s="410">
        <f t="shared" ref="E36:E43" si="2">+C36-D36</f>
        <v>37761</v>
      </c>
    </row>
    <row r="37" spans="1:5">
      <c r="A37" s="377">
        <v>23</v>
      </c>
      <c r="B37" s="420" t="s">
        <v>898</v>
      </c>
      <c r="C37" s="410">
        <v>534917</v>
      </c>
      <c r="D37" s="410">
        <v>523010</v>
      </c>
      <c r="E37" s="410">
        <f t="shared" si="2"/>
        <v>11907</v>
      </c>
    </row>
    <row r="38" spans="1:5">
      <c r="A38" s="377">
        <v>24</v>
      </c>
      <c r="B38" s="420" t="s">
        <v>888</v>
      </c>
      <c r="C38" s="410">
        <v>14364</v>
      </c>
      <c r="D38" s="410">
        <v>13972</v>
      </c>
      <c r="E38" s="410">
        <f t="shared" si="2"/>
        <v>392</v>
      </c>
    </row>
    <row r="39" spans="1:5">
      <c r="A39" s="377">
        <v>25</v>
      </c>
      <c r="B39" s="420" t="s">
        <v>899</v>
      </c>
      <c r="C39" s="410">
        <v>339428</v>
      </c>
      <c r="D39" s="410">
        <v>337292</v>
      </c>
      <c r="E39" s="410">
        <f t="shared" si="2"/>
        <v>2136</v>
      </c>
    </row>
    <row r="40" spans="1:5" s="16" customFormat="1">
      <c r="A40" s="377">
        <v>29</v>
      </c>
      <c r="B40" s="420" t="s">
        <v>900</v>
      </c>
      <c r="C40" s="410">
        <v>138381</v>
      </c>
      <c r="D40" s="410">
        <v>125148</v>
      </c>
      <c r="E40" s="410">
        <f t="shared" si="2"/>
        <v>13233</v>
      </c>
    </row>
    <row r="41" spans="1:5" s="16" customFormat="1">
      <c r="A41" s="14">
        <v>31</v>
      </c>
      <c r="B41" s="420" t="s">
        <v>901</v>
      </c>
      <c r="C41" s="410">
        <v>917105</v>
      </c>
      <c r="D41" s="410">
        <v>917104</v>
      </c>
      <c r="E41" s="410">
        <f t="shared" si="2"/>
        <v>1</v>
      </c>
    </row>
    <row r="42" spans="1:5">
      <c r="A42" s="179">
        <v>34</v>
      </c>
      <c r="B42" s="421" t="s">
        <v>902</v>
      </c>
      <c r="C42" s="422">
        <v>619327</v>
      </c>
      <c r="D42" s="422">
        <v>619327</v>
      </c>
      <c r="E42" s="422">
        <f t="shared" si="2"/>
        <v>0</v>
      </c>
    </row>
    <row r="43" spans="1:5">
      <c r="A43" s="376">
        <v>35</v>
      </c>
      <c r="B43" s="423" t="s">
        <v>903</v>
      </c>
      <c r="C43" s="410">
        <v>1</v>
      </c>
      <c r="D43" s="410">
        <v>0</v>
      </c>
      <c r="E43" s="410">
        <f t="shared" si="2"/>
        <v>1</v>
      </c>
    </row>
    <row r="44" spans="1:5" ht="15">
      <c r="A44" s="586" t="s">
        <v>11</v>
      </c>
      <c r="B44" s="587"/>
      <c r="C44" s="375">
        <f>SUM(C35:C43)</f>
        <v>13644100</v>
      </c>
      <c r="D44" s="375">
        <f>SUM(D35:D43)</f>
        <v>13503801</v>
      </c>
      <c r="E44" s="375">
        <f>SUM(E35:E43)</f>
        <v>140299</v>
      </c>
    </row>
    <row r="45" spans="1:5" ht="15">
      <c r="A45" s="215"/>
      <c r="B45" s="215"/>
      <c r="C45" s="20"/>
      <c r="D45" s="20"/>
      <c r="E45" s="20"/>
    </row>
    <row r="46" spans="1:5">
      <c r="A46" s="579" t="s">
        <v>702</v>
      </c>
      <c r="B46" s="579"/>
      <c r="C46" s="579"/>
      <c r="D46" s="579"/>
      <c r="E46" s="20"/>
    </row>
    <row r="47" spans="1:5" ht="15">
      <c r="A47" s="215"/>
      <c r="B47" s="215"/>
      <c r="C47" s="20"/>
      <c r="D47" s="20"/>
      <c r="E47" s="20"/>
    </row>
    <row r="48" spans="1:5" ht="14.45" customHeight="1">
      <c r="A48" s="579" t="s">
        <v>703</v>
      </c>
      <c r="B48" s="579"/>
      <c r="C48" s="579"/>
      <c r="D48" s="579"/>
      <c r="E48" s="579"/>
    </row>
    <row r="49" spans="1:5" ht="15">
      <c r="A49" s="215"/>
      <c r="B49" s="215"/>
      <c r="C49" s="20"/>
      <c r="D49" s="20"/>
      <c r="E49" s="20"/>
    </row>
    <row r="50" spans="1:5">
      <c r="A50" s="13"/>
      <c r="B50" s="13"/>
      <c r="C50" s="13"/>
      <c r="D50" s="13"/>
      <c r="E50" s="13"/>
    </row>
    <row r="51" spans="1:5" ht="31.5" customHeight="1">
      <c r="A51" s="589" t="s">
        <v>362</v>
      </c>
      <c r="B51" s="590"/>
      <c r="C51" s="590"/>
      <c r="D51" s="590"/>
      <c r="E51" s="591"/>
    </row>
    <row r="52" spans="1:5" ht="30">
      <c r="A52" s="242" t="s">
        <v>82</v>
      </c>
      <c r="B52" s="242" t="s">
        <v>2</v>
      </c>
      <c r="C52" s="199" t="s">
        <v>115</v>
      </c>
      <c r="D52" s="199" t="s">
        <v>356</v>
      </c>
      <c r="E52" s="199" t="s">
        <v>83</v>
      </c>
    </row>
    <row r="53" spans="1:5" s="16" customFormat="1">
      <c r="A53" s="14">
        <v>0</v>
      </c>
      <c r="B53" s="15"/>
      <c r="C53" s="3"/>
      <c r="D53" s="3"/>
      <c r="E53" s="3"/>
    </row>
    <row r="54" spans="1:5" s="16" customFormat="1">
      <c r="A54" s="14">
        <v>0</v>
      </c>
      <c r="B54" s="15"/>
      <c r="C54" s="3"/>
      <c r="D54" s="3"/>
      <c r="E54" s="3"/>
    </row>
    <row r="55" spans="1:5" ht="15" thickBot="1">
      <c r="A55" s="10">
        <v>0</v>
      </c>
      <c r="B55" s="11"/>
      <c r="C55" s="10"/>
      <c r="D55" s="10"/>
      <c r="E55" s="10"/>
    </row>
    <row r="56" spans="1:5" ht="15.75" thickTop="1">
      <c r="A56" s="588" t="s">
        <v>11</v>
      </c>
      <c r="B56" s="439"/>
      <c r="C56" s="121"/>
      <c r="D56" s="121"/>
      <c r="E56" s="121"/>
    </row>
    <row r="57" spans="1:5">
      <c r="A57" s="6"/>
    </row>
    <row r="58" spans="1:5">
      <c r="A58" s="544" t="s">
        <v>698</v>
      </c>
      <c r="B58" s="544"/>
      <c r="C58" s="544"/>
      <c r="D58" s="544"/>
    </row>
    <row r="59" spans="1:5">
      <c r="A59" s="6"/>
    </row>
    <row r="60" spans="1:5">
      <c r="A60" s="544" t="s">
        <v>700</v>
      </c>
      <c r="B60" s="544"/>
      <c r="C60" s="544"/>
      <c r="D60" s="544"/>
    </row>
    <row r="61" spans="1:5">
      <c r="A61" s="6"/>
    </row>
    <row r="62" spans="1:5">
      <c r="A62" s="2" t="s">
        <v>219</v>
      </c>
    </row>
    <row r="63" spans="1:5" ht="14.25" customHeight="1">
      <c r="A63" s="309"/>
      <c r="B63" s="309"/>
      <c r="C63" s="309"/>
    </row>
    <row r="64" spans="1:5">
      <c r="A64" s="451" t="s">
        <v>256</v>
      </c>
      <c r="B64" s="451"/>
      <c r="C64" s="451"/>
    </row>
    <row r="65" spans="1:3">
      <c r="A65" s="309"/>
      <c r="B65" s="309"/>
      <c r="C65" s="309"/>
    </row>
    <row r="66" spans="1:3">
      <c r="A66" s="309"/>
      <c r="B66" s="309"/>
      <c r="C66" s="309"/>
    </row>
    <row r="67" spans="1:3">
      <c r="A67" s="309"/>
      <c r="B67" s="309"/>
      <c r="C67" s="309"/>
    </row>
  </sheetData>
  <mergeCells count="17">
    <mergeCell ref="A48:E48"/>
    <mergeCell ref="A58:D58"/>
    <mergeCell ref="A60:D60"/>
    <mergeCell ref="A64:C64"/>
    <mergeCell ref="A5:E5"/>
    <mergeCell ref="A20:E20"/>
    <mergeCell ref="A33:E33"/>
    <mergeCell ref="A44:B44"/>
    <mergeCell ref="A56:B56"/>
    <mergeCell ref="A51:E51"/>
    <mergeCell ref="A14:B14"/>
    <mergeCell ref="A25:B25"/>
    <mergeCell ref="A16:D16"/>
    <mergeCell ref="A18:E18"/>
    <mergeCell ref="A27:D27"/>
    <mergeCell ref="A29:E29"/>
    <mergeCell ref="A46:D46"/>
  </mergeCells>
  <pageMargins left="0.25" right="0.25" top="0.75" bottom="0.75" header="0.3" footer="0.3"/>
  <pageSetup paperSize="9" scale="94" fitToHeight="0" orientation="landscape" verticalDpi="0" r:id="rId1"/>
</worksheet>
</file>

<file path=xl/worksheets/sheet38.xml><?xml version="1.0" encoding="utf-8"?>
<worksheet xmlns="http://schemas.openxmlformats.org/spreadsheetml/2006/main" xmlns:r="http://schemas.openxmlformats.org/officeDocument/2006/relationships">
  <sheetPr>
    <tabColor theme="9" tint="-0.499984740745262"/>
  </sheetPr>
  <dimension ref="A1:H41"/>
  <sheetViews>
    <sheetView showGridLines="0" tabSelected="1" topLeftCell="A7" zoomScale="85" zoomScaleNormal="85" workbookViewId="0">
      <selection activeCell="D34" sqref="D34"/>
    </sheetView>
  </sheetViews>
  <sheetFormatPr baseColWidth="10" defaultColWidth="11.42578125" defaultRowHeight="14.25"/>
  <cols>
    <col min="1" max="1" width="15.42578125" style="2" customWidth="1"/>
    <col min="2" max="2" width="20.42578125" style="2" customWidth="1"/>
    <col min="3" max="3" width="15.42578125" style="2" customWidth="1"/>
    <col min="4" max="4" width="18" style="2" customWidth="1"/>
    <col min="5" max="5" width="15.42578125" style="2" customWidth="1"/>
    <col min="6" max="6" width="15.140625" style="2" customWidth="1"/>
    <col min="7" max="7" width="11.42578125" style="2" customWidth="1"/>
    <col min="8" max="16384" width="11.42578125" style="2"/>
  </cols>
  <sheetData>
    <row r="1" spans="1:6" ht="15">
      <c r="A1" s="519" t="s">
        <v>297</v>
      </c>
      <c r="B1" s="519"/>
      <c r="C1" s="1"/>
      <c r="D1" s="1"/>
    </row>
    <row r="2" spans="1:6">
      <c r="A2" s="5"/>
      <c r="B2" s="5"/>
    </row>
    <row r="3" spans="1:6">
      <c r="A3" s="443" t="s">
        <v>468</v>
      </c>
      <c r="B3" s="443"/>
    </row>
    <row r="4" spans="1:6" ht="15" customHeight="1">
      <c r="A4" s="97"/>
    </row>
    <row r="5" spans="1:6" ht="45">
      <c r="A5" s="457"/>
      <c r="B5" s="459"/>
      <c r="C5" s="281" t="s">
        <v>359</v>
      </c>
      <c r="D5" s="281" t="s">
        <v>360</v>
      </c>
      <c r="E5" s="281" t="s">
        <v>361</v>
      </c>
      <c r="F5" s="279" t="s">
        <v>3</v>
      </c>
    </row>
    <row r="6" spans="1:6" ht="27.6" customHeight="1">
      <c r="A6" s="527" t="s">
        <v>704</v>
      </c>
      <c r="B6" s="459"/>
      <c r="C6" s="381">
        <v>-34077221</v>
      </c>
      <c r="D6" s="381">
        <v>7559465</v>
      </c>
      <c r="E6" s="381">
        <v>-590565</v>
      </c>
      <c r="F6" s="424">
        <f>SUM(C6:E6)</f>
        <v>-27108321</v>
      </c>
    </row>
    <row r="7" spans="1:6" ht="40.700000000000003" customHeight="1">
      <c r="A7" s="597" t="s">
        <v>707</v>
      </c>
      <c r="B7" s="292" t="s">
        <v>705</v>
      </c>
      <c r="C7" s="425">
        <v>0</v>
      </c>
      <c r="D7" s="425">
        <v>0</v>
      </c>
      <c r="E7" s="425">
        <v>0</v>
      </c>
      <c r="F7" s="424">
        <f t="shared" ref="F7:F12" si="0">SUM(C7:E7)</f>
        <v>0</v>
      </c>
    </row>
    <row r="8" spans="1:6" ht="37.35" customHeight="1">
      <c r="A8" s="598"/>
      <c r="B8" s="293" t="s">
        <v>706</v>
      </c>
      <c r="C8" s="426">
        <v>0</v>
      </c>
      <c r="D8" s="427">
        <v>0</v>
      </c>
      <c r="E8" s="426">
        <v>0</v>
      </c>
      <c r="F8" s="424">
        <f t="shared" si="0"/>
        <v>0</v>
      </c>
    </row>
    <row r="9" spans="1:6" ht="39.6" customHeight="1">
      <c r="A9" s="527" t="s">
        <v>709</v>
      </c>
      <c r="B9" s="459"/>
      <c r="C9" s="381">
        <v>-34077221</v>
      </c>
      <c r="D9" s="381">
        <f>+D6-D8</f>
        <v>7559465</v>
      </c>
      <c r="E9" s="381">
        <f>+E6</f>
        <v>-590565</v>
      </c>
      <c r="F9" s="424">
        <f t="shared" si="0"/>
        <v>-27108321</v>
      </c>
    </row>
    <row r="10" spans="1:6" ht="42" customHeight="1">
      <c r="A10" s="597" t="s">
        <v>708</v>
      </c>
      <c r="B10" s="294" t="s">
        <v>705</v>
      </c>
      <c r="C10" s="380">
        <v>0</v>
      </c>
      <c r="D10" s="380">
        <v>0</v>
      </c>
      <c r="E10" s="380">
        <v>590565</v>
      </c>
      <c r="F10" s="424">
        <f t="shared" si="0"/>
        <v>590565</v>
      </c>
    </row>
    <row r="11" spans="1:6" ht="40.700000000000003" customHeight="1">
      <c r="A11" s="598"/>
      <c r="B11" s="294" t="s">
        <v>706</v>
      </c>
      <c r="C11" s="380">
        <v>0</v>
      </c>
      <c r="D11" s="380">
        <v>-590565</v>
      </c>
      <c r="E11" s="380">
        <v>0</v>
      </c>
      <c r="F11" s="424">
        <f t="shared" si="0"/>
        <v>-590565</v>
      </c>
    </row>
    <row r="12" spans="1:6" ht="41.45" customHeight="1">
      <c r="A12" s="457" t="s">
        <v>358</v>
      </c>
      <c r="B12" s="459"/>
      <c r="C12" s="381">
        <v>-34077221</v>
      </c>
      <c r="D12" s="381">
        <f>+D9+D11</f>
        <v>6968900</v>
      </c>
      <c r="E12" s="381">
        <f>+E9+E10</f>
        <v>0</v>
      </c>
      <c r="F12" s="424">
        <f t="shared" si="0"/>
        <v>-27108321</v>
      </c>
    </row>
    <row r="13" spans="1:6" ht="15">
      <c r="A13" s="97"/>
    </row>
    <row r="14" spans="1:6">
      <c r="A14" s="503" t="s">
        <v>155</v>
      </c>
      <c r="B14" s="503"/>
    </row>
    <row r="15" spans="1:6">
      <c r="A15" s="417"/>
      <c r="B15" s="418"/>
    </row>
    <row r="17" spans="1:8">
      <c r="A17" s="2" t="s">
        <v>250</v>
      </c>
    </row>
    <row r="18" spans="1:8" ht="15">
      <c r="A18" s="97"/>
    </row>
    <row r="19" spans="1:8" ht="14.25" customHeight="1">
      <c r="A19" s="535" t="s">
        <v>256</v>
      </c>
      <c r="B19" s="596"/>
      <c r="C19" s="596"/>
    </row>
    <row r="20" spans="1:8" ht="14.1" customHeight="1">
      <c r="A20" s="312"/>
      <c r="B20" s="312"/>
      <c r="C20" s="312"/>
    </row>
    <row r="21" spans="1:8" ht="14.1" customHeight="1">
      <c r="A21" s="312"/>
      <c r="B21" s="312"/>
      <c r="C21" s="312"/>
    </row>
    <row r="22" spans="1:8" ht="14.1" customHeight="1">
      <c r="A22" s="312"/>
      <c r="B22" s="312"/>
      <c r="C22" s="312"/>
    </row>
    <row r="25" spans="1:8">
      <c r="B25" s="428"/>
    </row>
    <row r="26" spans="1:8">
      <c r="B26" s="428"/>
      <c r="F26" s="594"/>
      <c r="G26" s="431"/>
      <c r="H26" s="595"/>
    </row>
    <row r="27" spans="1:8">
      <c r="B27" s="428"/>
      <c r="F27" s="594"/>
      <c r="G27" s="431"/>
      <c r="H27" s="595"/>
    </row>
    <row r="28" spans="1:8">
      <c r="B28" s="429"/>
      <c r="F28" s="594"/>
      <c r="G28" s="431"/>
      <c r="H28" s="595"/>
    </row>
    <row r="29" spans="1:8" ht="15">
      <c r="A29" s="97"/>
      <c r="B29" s="429"/>
      <c r="F29" s="594"/>
      <c r="G29" s="431"/>
      <c r="H29" s="595"/>
    </row>
    <row r="30" spans="1:8" ht="15">
      <c r="B30" s="429"/>
      <c r="F30" s="594"/>
      <c r="G30"/>
      <c r="H30" s="595"/>
    </row>
    <row r="31" spans="1:8">
      <c r="B31" s="429"/>
      <c r="F31" s="594"/>
      <c r="G31" s="431"/>
      <c r="H31" s="595"/>
    </row>
    <row r="32" spans="1:8">
      <c r="B32" s="430" t="s">
        <v>906</v>
      </c>
      <c r="F32" s="594"/>
      <c r="G32" s="431"/>
      <c r="H32" s="595"/>
    </row>
    <row r="33" spans="6:8">
      <c r="F33" s="594"/>
      <c r="G33" s="431"/>
      <c r="H33" s="595"/>
    </row>
    <row r="34" spans="6:8">
      <c r="F34" s="594"/>
      <c r="G34" s="431"/>
      <c r="H34" s="595"/>
    </row>
    <row r="35" spans="6:8">
      <c r="F35" s="594"/>
      <c r="G35" s="431"/>
      <c r="H35" s="595"/>
    </row>
    <row r="36" spans="6:8">
      <c r="F36" s="594"/>
      <c r="G36" s="431"/>
      <c r="H36" s="595"/>
    </row>
    <row r="37" spans="6:8">
      <c r="F37" s="594"/>
      <c r="G37" s="431"/>
      <c r="H37" s="595"/>
    </row>
    <row r="38" spans="6:8" ht="15">
      <c r="F38"/>
      <c r="G38" s="431"/>
      <c r="H38"/>
    </row>
    <row r="39" spans="6:8" ht="15">
      <c r="F39"/>
      <c r="G39" s="431"/>
      <c r="H39"/>
    </row>
    <row r="40" spans="6:8" ht="15">
      <c r="F40"/>
      <c r="G40"/>
      <c r="H40"/>
    </row>
    <row r="41" spans="6:8" ht="15">
      <c r="F41"/>
      <c r="G41"/>
      <c r="H41"/>
    </row>
  </sheetData>
  <mergeCells count="12">
    <mergeCell ref="F26:F37"/>
    <mergeCell ref="H26:H37"/>
    <mergeCell ref="A19:C19"/>
    <mergeCell ref="A14:B14"/>
    <mergeCell ref="A1:B1"/>
    <mergeCell ref="A3:B3"/>
    <mergeCell ref="A5:B5"/>
    <mergeCell ref="A6:B6"/>
    <mergeCell ref="A7:A8"/>
    <mergeCell ref="A9:B9"/>
    <mergeCell ref="A10:A11"/>
    <mergeCell ref="A12:B12"/>
  </mergeCells>
  <pageMargins left="1.0900000000000001" right="0.23622047244094491" top="0.27559055118110237" bottom="0.74803149606299213" header="0.15748031496062992" footer="0.31496062992125984"/>
  <pageSetup paperSize="9" scale="80" fitToHeight="0" orientation="landscape" r:id="rId1"/>
  <drawing r:id="rId2"/>
</worksheet>
</file>

<file path=xl/worksheets/sheet4.xml><?xml version="1.0" encoding="utf-8"?>
<worksheet xmlns="http://schemas.openxmlformats.org/spreadsheetml/2006/main" xmlns:r="http://schemas.openxmlformats.org/officeDocument/2006/relationships">
  <sheetPr>
    <tabColor theme="9" tint="-0.499984740745262"/>
    <pageSetUpPr fitToPage="1"/>
  </sheetPr>
  <dimension ref="A1:A13"/>
  <sheetViews>
    <sheetView showGridLines="0" workbookViewId="0">
      <selection activeCell="B23" sqref="B23"/>
    </sheetView>
  </sheetViews>
  <sheetFormatPr baseColWidth="10" defaultColWidth="11.42578125" defaultRowHeight="14.25"/>
  <cols>
    <col min="1" max="1" width="41.85546875" style="2" customWidth="1"/>
    <col min="2" max="2" width="12.42578125" style="2" bestFit="1" customWidth="1"/>
    <col min="3" max="4" width="11.42578125" style="2" customWidth="1"/>
    <col min="5" max="16384" width="11.42578125" style="2"/>
  </cols>
  <sheetData>
    <row r="1" spans="1:1" ht="15">
      <c r="A1" s="1" t="s">
        <v>332</v>
      </c>
    </row>
    <row r="2" spans="1:1">
      <c r="A2" s="28"/>
    </row>
    <row r="3" spans="1:1" ht="15">
      <c r="A3" s="97" t="s">
        <v>248</v>
      </c>
    </row>
    <row r="4" spans="1:1" ht="15">
      <c r="A4" s="97"/>
    </row>
    <row r="5" spans="1:1" ht="25.5">
      <c r="A5" s="371" t="s">
        <v>814</v>
      </c>
    </row>
    <row r="6" spans="1:1">
      <c r="A6" s="101"/>
    </row>
    <row r="7" spans="1:1" ht="15">
      <c r="A7" s="97" t="s">
        <v>112</v>
      </c>
    </row>
    <row r="8" spans="1:1" ht="15">
      <c r="A8" s="97"/>
    </row>
    <row r="9" spans="1:1" ht="25.5">
      <c r="A9" s="371" t="s">
        <v>814</v>
      </c>
    </row>
    <row r="10" spans="1:1">
      <c r="A10" s="19"/>
    </row>
    <row r="11" spans="1:1" ht="15">
      <c r="A11" s="97" t="s">
        <v>219</v>
      </c>
    </row>
    <row r="12" spans="1:1" ht="15">
      <c r="A12" s="97"/>
    </row>
    <row r="13" spans="1:1" ht="25.5">
      <c r="A13" s="371" t="s">
        <v>815</v>
      </c>
    </row>
  </sheetData>
  <pageMargins left="0.25" right="0.25" top="0.75" bottom="0.75" header="0.3" footer="0.3"/>
  <pageSetup paperSize="9" fitToHeight="0" orientation="landscape" verticalDpi="0" r:id="rId1"/>
</worksheet>
</file>

<file path=xl/worksheets/sheet5.xml><?xml version="1.0" encoding="utf-8"?>
<worksheet xmlns="http://schemas.openxmlformats.org/spreadsheetml/2006/main" xmlns:r="http://schemas.openxmlformats.org/officeDocument/2006/relationships">
  <sheetPr>
    <tabColor theme="9" tint="-0.499984740745262"/>
  </sheetPr>
  <dimension ref="A1:H165"/>
  <sheetViews>
    <sheetView showGridLines="0" topLeftCell="A103" zoomScale="83" zoomScaleNormal="83" workbookViewId="0">
      <selection activeCell="D151" sqref="D151"/>
    </sheetView>
  </sheetViews>
  <sheetFormatPr baseColWidth="10" defaultRowHeight="14.25"/>
  <cols>
    <col min="1" max="1" width="18.28515625" style="335" customWidth="1"/>
    <col min="2" max="2" width="29.42578125" style="316" customWidth="1"/>
    <col min="3" max="3" width="27.140625" style="316" customWidth="1"/>
    <col min="4" max="4" width="21.5703125" style="336" customWidth="1"/>
    <col min="5" max="5" width="19.140625" style="316" customWidth="1"/>
    <col min="6" max="6" width="9.5703125" style="316" customWidth="1"/>
    <col min="7" max="8" width="14.5703125" style="316" customWidth="1"/>
    <col min="9" max="11" width="11.42578125" style="316" customWidth="1"/>
    <col min="12" max="16384" width="11.42578125" style="316"/>
  </cols>
  <sheetData>
    <row r="1" spans="1:7" ht="15">
      <c r="A1" s="337" t="s">
        <v>437</v>
      </c>
      <c r="B1" s="337"/>
      <c r="C1" s="315"/>
      <c r="D1" s="347"/>
      <c r="E1" s="315"/>
      <c r="F1" s="315"/>
      <c r="G1" s="315"/>
    </row>
    <row r="2" spans="1:7" ht="15">
      <c r="A2" s="317"/>
      <c r="B2" s="317"/>
      <c r="C2" s="315"/>
      <c r="D2" s="347"/>
      <c r="E2" s="315"/>
      <c r="F2" s="315"/>
      <c r="G2" s="315"/>
    </row>
    <row r="3" spans="1:7" ht="15">
      <c r="A3" s="314" t="s">
        <v>469</v>
      </c>
      <c r="B3" s="314"/>
      <c r="C3" s="314"/>
      <c r="D3" s="347"/>
      <c r="E3" s="315"/>
      <c r="F3" s="315"/>
      <c r="G3" s="315"/>
    </row>
    <row r="4" spans="1:7" ht="15">
      <c r="A4" s="317"/>
      <c r="B4" s="317"/>
      <c r="C4" s="315"/>
      <c r="D4" s="347"/>
      <c r="E4" s="315"/>
      <c r="F4" s="315"/>
      <c r="G4" s="315"/>
    </row>
    <row r="5" spans="1:7" ht="45">
      <c r="A5" s="318" t="s">
        <v>119</v>
      </c>
      <c r="B5" s="318" t="s">
        <v>389</v>
      </c>
      <c r="C5" s="318" t="s">
        <v>639</v>
      </c>
      <c r="D5" s="348" t="s">
        <v>470</v>
      </c>
      <c r="E5" s="318" t="s">
        <v>471</v>
      </c>
      <c r="F5" s="315"/>
      <c r="G5" s="315"/>
    </row>
    <row r="6" spans="1:7" ht="21.6" customHeight="1">
      <c r="A6" s="319">
        <v>11101</v>
      </c>
      <c r="B6" s="320" t="s">
        <v>472</v>
      </c>
      <c r="C6" s="321" t="s">
        <v>809</v>
      </c>
      <c r="D6" s="356">
        <v>528</v>
      </c>
      <c r="E6" s="356">
        <v>21150</v>
      </c>
      <c r="F6" s="315"/>
      <c r="G6" s="315"/>
    </row>
    <row r="7" spans="1:7" ht="16.7" customHeight="1">
      <c r="A7" s="319">
        <v>11102</v>
      </c>
      <c r="B7" s="320" t="s">
        <v>473</v>
      </c>
      <c r="C7" s="321">
        <v>2</v>
      </c>
      <c r="D7" s="356">
        <v>5060</v>
      </c>
      <c r="E7" s="356">
        <v>1815</v>
      </c>
      <c r="F7" s="315"/>
      <c r="G7" s="315"/>
    </row>
    <row r="8" spans="1:7" ht="18.600000000000001" customHeight="1">
      <c r="A8" s="319">
        <v>11103</v>
      </c>
      <c r="B8" s="320" t="s">
        <v>710</v>
      </c>
      <c r="C8" s="321">
        <v>11</v>
      </c>
      <c r="D8" s="356">
        <v>855665</v>
      </c>
      <c r="E8" s="356">
        <v>1933910</v>
      </c>
      <c r="F8" s="315"/>
      <c r="G8" s="315"/>
    </row>
    <row r="9" spans="1:7" ht="15">
      <c r="A9" s="338" t="s">
        <v>415</v>
      </c>
      <c r="B9" s="339"/>
      <c r="C9" s="322"/>
      <c r="D9" s="357">
        <f>SUM(D6:D8)</f>
        <v>861253</v>
      </c>
      <c r="E9" s="357">
        <f t="shared" ref="E9" si="0">SUM(E6:E8)</f>
        <v>1956875</v>
      </c>
      <c r="F9" s="315"/>
      <c r="G9" s="315"/>
    </row>
    <row r="10" spans="1:7" ht="15">
      <c r="A10" s="317"/>
      <c r="B10" s="317"/>
      <c r="C10" s="315"/>
      <c r="D10" s="347"/>
      <c r="E10" s="315"/>
      <c r="F10" s="315"/>
      <c r="G10" s="315"/>
    </row>
    <row r="11" spans="1:7" ht="15">
      <c r="A11" s="317" t="s">
        <v>474</v>
      </c>
      <c r="B11" s="317"/>
      <c r="C11" s="315"/>
      <c r="D11" s="347"/>
      <c r="E11" s="315"/>
      <c r="F11" s="315"/>
      <c r="G11" s="315"/>
    </row>
    <row r="12" spans="1:7" ht="15">
      <c r="A12" s="317"/>
      <c r="B12" s="317"/>
      <c r="C12" s="315"/>
      <c r="D12" s="347"/>
      <c r="E12" s="315"/>
      <c r="F12" s="315"/>
      <c r="G12" s="315"/>
    </row>
    <row r="13" spans="1:7" ht="45">
      <c r="A13" s="318" t="s">
        <v>119</v>
      </c>
      <c r="B13" s="318" t="s">
        <v>389</v>
      </c>
      <c r="C13" s="318" t="s">
        <v>639</v>
      </c>
      <c r="D13" s="348" t="s">
        <v>470</v>
      </c>
      <c r="E13" s="318" t="s">
        <v>471</v>
      </c>
      <c r="F13" s="315"/>
      <c r="G13" s="315"/>
    </row>
    <row r="14" spans="1:7" ht="15">
      <c r="A14" s="319">
        <v>11101</v>
      </c>
      <c r="B14" s="320" t="s">
        <v>472</v>
      </c>
      <c r="C14" s="321" t="s">
        <v>809</v>
      </c>
      <c r="D14" s="356">
        <v>0</v>
      </c>
      <c r="E14" s="356">
        <v>0</v>
      </c>
      <c r="F14" s="315"/>
      <c r="G14" s="315"/>
    </row>
    <row r="15" spans="1:7" ht="15">
      <c r="A15" s="319">
        <v>11102</v>
      </c>
      <c r="B15" s="320" t="s">
        <v>473</v>
      </c>
      <c r="C15" s="321">
        <v>0</v>
      </c>
      <c r="D15" s="356">
        <v>0</v>
      </c>
      <c r="E15" s="356">
        <v>0</v>
      </c>
      <c r="F15" s="315"/>
      <c r="G15" s="315"/>
    </row>
    <row r="16" spans="1:7" ht="18.600000000000001" customHeight="1">
      <c r="A16" s="319">
        <v>11203</v>
      </c>
      <c r="B16" s="320" t="s">
        <v>640</v>
      </c>
      <c r="C16" s="321">
        <v>1</v>
      </c>
      <c r="D16" s="356">
        <v>118397</v>
      </c>
      <c r="E16" s="356">
        <v>248166</v>
      </c>
      <c r="F16" s="315"/>
      <c r="G16" s="315"/>
    </row>
    <row r="17" spans="1:7" ht="15.6" customHeight="1">
      <c r="A17" s="340" t="s">
        <v>415</v>
      </c>
      <c r="B17" s="341"/>
      <c r="C17" s="322"/>
      <c r="D17" s="357">
        <f>SUM(D15:D16)</f>
        <v>118397</v>
      </c>
      <c r="E17" s="357">
        <f>SUM(E14:E16)</f>
        <v>248166</v>
      </c>
      <c r="F17" s="315"/>
      <c r="G17" s="315"/>
    </row>
    <row r="18" spans="1:7" ht="15.6" customHeight="1">
      <c r="A18" s="323"/>
      <c r="B18" s="323"/>
      <c r="C18" s="324"/>
      <c r="D18" s="349"/>
      <c r="E18" s="324"/>
      <c r="F18" s="315"/>
      <c r="G18" s="315"/>
    </row>
    <row r="19" spans="1:7" ht="15.6" customHeight="1">
      <c r="A19" s="435" t="s">
        <v>475</v>
      </c>
      <c r="B19" s="435"/>
      <c r="C19" s="324"/>
      <c r="D19" s="349"/>
      <c r="E19" s="324"/>
      <c r="F19" s="315"/>
      <c r="G19" s="315"/>
    </row>
    <row r="20" spans="1:7" ht="15.6" customHeight="1">
      <c r="A20" s="325"/>
      <c r="B20" s="325"/>
      <c r="C20" s="324"/>
      <c r="D20" s="349"/>
      <c r="E20" s="324"/>
      <c r="F20" s="315"/>
      <c r="G20" s="315"/>
    </row>
    <row r="21" spans="1:7" ht="15.6" customHeight="1">
      <c r="A21" s="340" t="s">
        <v>357</v>
      </c>
      <c r="B21" s="342"/>
      <c r="C21" s="342"/>
      <c r="D21" s="350"/>
      <c r="E21" s="341"/>
      <c r="F21" s="315"/>
      <c r="G21" s="315"/>
    </row>
    <row r="22" spans="1:7" ht="25.35" customHeight="1">
      <c r="A22" s="318" t="s">
        <v>367</v>
      </c>
      <c r="B22" s="318" t="s">
        <v>389</v>
      </c>
      <c r="C22" s="326" t="s">
        <v>641</v>
      </c>
      <c r="D22" s="351" t="s">
        <v>642</v>
      </c>
      <c r="E22" s="326" t="s">
        <v>415</v>
      </c>
      <c r="F22" s="315"/>
      <c r="G22" s="315"/>
    </row>
    <row r="23" spans="1:7" ht="15.6" customHeight="1">
      <c r="A23" s="320">
        <v>11401</v>
      </c>
      <c r="B23" s="320" t="s">
        <v>439</v>
      </c>
      <c r="C23" s="356">
        <v>0</v>
      </c>
      <c r="D23" s="356">
        <v>3519</v>
      </c>
      <c r="E23" s="356">
        <v>3519</v>
      </c>
      <c r="F23" s="315"/>
      <c r="G23" s="315"/>
    </row>
    <row r="24" spans="1:7" ht="15.6" customHeight="1">
      <c r="A24" s="320">
        <v>11402</v>
      </c>
      <c r="B24" s="320" t="s">
        <v>440</v>
      </c>
      <c r="C24" s="356">
        <v>240070</v>
      </c>
      <c r="D24" s="356">
        <v>-240070</v>
      </c>
      <c r="E24" s="356">
        <f>+C24+D24</f>
        <v>0</v>
      </c>
      <c r="F24" s="315"/>
      <c r="G24" s="315"/>
    </row>
    <row r="25" spans="1:7" ht="15.6" customHeight="1">
      <c r="A25" s="320">
        <v>11403</v>
      </c>
      <c r="B25" s="320" t="s">
        <v>476</v>
      </c>
      <c r="C25" s="356">
        <v>6377</v>
      </c>
      <c r="D25" s="356">
        <f>6013640-6017832</f>
        <v>-4192</v>
      </c>
      <c r="E25" s="356">
        <f>+C25+D25</f>
        <v>2185</v>
      </c>
      <c r="F25" s="315"/>
      <c r="G25" s="315"/>
    </row>
    <row r="26" spans="1:7" ht="15.6" customHeight="1">
      <c r="A26" s="320">
        <v>11404</v>
      </c>
      <c r="B26" s="320" t="s">
        <v>441</v>
      </c>
      <c r="C26" s="356">
        <v>1872</v>
      </c>
      <c r="D26" s="356">
        <v>4554</v>
      </c>
      <c r="E26" s="356">
        <f t="shared" ref="E26:E29" si="1">+C26+D26</f>
        <v>6426</v>
      </c>
      <c r="F26" s="315"/>
      <c r="G26" s="315"/>
    </row>
    <row r="27" spans="1:7" ht="15.6" customHeight="1">
      <c r="A27" s="320">
        <v>11406</v>
      </c>
      <c r="B27" s="320" t="s">
        <v>442</v>
      </c>
      <c r="C27" s="356">
        <v>389</v>
      </c>
      <c r="D27" s="356">
        <f>342-143</f>
        <v>199</v>
      </c>
      <c r="E27" s="356">
        <f t="shared" si="1"/>
        <v>588</v>
      </c>
      <c r="F27" s="315"/>
      <c r="G27" s="315"/>
    </row>
    <row r="28" spans="1:7" ht="15.6" customHeight="1">
      <c r="A28" s="320">
        <v>11407</v>
      </c>
      <c r="B28" s="320" t="s">
        <v>477</v>
      </c>
      <c r="C28" s="356">
        <v>0</v>
      </c>
      <c r="D28" s="356">
        <v>0</v>
      </c>
      <c r="E28" s="356">
        <f t="shared" si="1"/>
        <v>0</v>
      </c>
      <c r="F28" s="315"/>
      <c r="G28" s="315"/>
    </row>
    <row r="29" spans="1:7" ht="15.6" customHeight="1">
      <c r="A29" s="320">
        <v>11604</v>
      </c>
      <c r="B29" s="320" t="s">
        <v>478</v>
      </c>
      <c r="C29" s="356">
        <v>0</v>
      </c>
      <c r="D29" s="356">
        <v>0</v>
      </c>
      <c r="E29" s="356">
        <f t="shared" si="1"/>
        <v>0</v>
      </c>
      <c r="F29" s="315"/>
      <c r="G29" s="315"/>
    </row>
    <row r="30" spans="1:7" ht="15.6" customHeight="1">
      <c r="A30" s="318" t="s">
        <v>11</v>
      </c>
      <c r="B30" s="327"/>
      <c r="C30" s="358">
        <f t="shared" ref="C30" si="2">SUM(C23:C29)</f>
        <v>248708</v>
      </c>
      <c r="D30" s="357">
        <f>SUM(D23:D29)</f>
        <v>-235990</v>
      </c>
      <c r="E30" s="358">
        <f>SUM(E23:E29)</f>
        <v>12718</v>
      </c>
      <c r="F30" s="315"/>
      <c r="G30" s="315"/>
    </row>
    <row r="31" spans="1:7" ht="15.6" customHeight="1">
      <c r="A31" s="316"/>
      <c r="B31" s="325"/>
      <c r="C31" s="324"/>
      <c r="D31" s="349"/>
      <c r="E31" s="324"/>
      <c r="F31" s="315"/>
      <c r="G31" s="315"/>
    </row>
    <row r="32" spans="1:7" ht="15.6" customHeight="1">
      <c r="A32" s="340" t="s">
        <v>249</v>
      </c>
      <c r="B32" s="342"/>
      <c r="C32" s="342"/>
      <c r="D32" s="350"/>
      <c r="E32" s="341"/>
      <c r="F32" s="315"/>
      <c r="G32" s="315"/>
    </row>
    <row r="33" spans="1:7" ht="15.6" customHeight="1">
      <c r="A33" s="318" t="s">
        <v>367</v>
      </c>
      <c r="B33" s="318" t="s">
        <v>389</v>
      </c>
      <c r="C33" s="326" t="s">
        <v>643</v>
      </c>
      <c r="D33" s="351" t="s">
        <v>642</v>
      </c>
      <c r="E33" s="326" t="s">
        <v>415</v>
      </c>
      <c r="F33" s="315"/>
      <c r="G33" s="315"/>
    </row>
    <row r="34" spans="1:7" ht="15.6" customHeight="1">
      <c r="A34" s="320">
        <v>11401</v>
      </c>
      <c r="B34" s="320" t="s">
        <v>439</v>
      </c>
      <c r="C34" s="356">
        <v>0</v>
      </c>
      <c r="D34" s="356">
        <v>0</v>
      </c>
      <c r="E34" s="356">
        <f>+C34+D34</f>
        <v>0</v>
      </c>
      <c r="F34" s="315"/>
      <c r="G34" s="315"/>
    </row>
    <row r="35" spans="1:7" ht="15.6" customHeight="1">
      <c r="A35" s="320">
        <v>11402</v>
      </c>
      <c r="B35" s="320" t="s">
        <v>440</v>
      </c>
      <c r="C35" s="356">
        <v>0</v>
      </c>
      <c r="D35" s="356">
        <v>240070</v>
      </c>
      <c r="E35" s="356">
        <f t="shared" ref="E35:E40" si="3">+C35+D35</f>
        <v>240070</v>
      </c>
      <c r="F35" s="315"/>
      <c r="G35" s="315"/>
    </row>
    <row r="36" spans="1:7" ht="15.6" customHeight="1">
      <c r="A36" s="320">
        <v>11403</v>
      </c>
      <c r="B36" s="320" t="s">
        <v>476</v>
      </c>
      <c r="C36" s="356">
        <v>1334</v>
      </c>
      <c r="D36" s="356">
        <v>5043</v>
      </c>
      <c r="E36" s="356">
        <f t="shared" si="3"/>
        <v>6377</v>
      </c>
      <c r="F36" s="315"/>
      <c r="G36" s="315"/>
    </row>
    <row r="37" spans="1:7" ht="15.6" customHeight="1">
      <c r="A37" s="320">
        <v>11404</v>
      </c>
      <c r="B37" s="320" t="s">
        <v>441</v>
      </c>
      <c r="C37" s="356">
        <v>0</v>
      </c>
      <c r="D37" s="356">
        <v>1872</v>
      </c>
      <c r="E37" s="356">
        <f t="shared" si="3"/>
        <v>1872</v>
      </c>
      <c r="F37" s="315"/>
      <c r="G37" s="315"/>
    </row>
    <row r="38" spans="1:7" ht="15.6" customHeight="1">
      <c r="A38" s="320">
        <v>11406</v>
      </c>
      <c r="B38" s="320" t="s">
        <v>442</v>
      </c>
      <c r="C38" s="356">
        <v>320</v>
      </c>
      <c r="D38" s="356">
        <v>69</v>
      </c>
      <c r="E38" s="356">
        <f t="shared" si="3"/>
        <v>389</v>
      </c>
      <c r="F38" s="315"/>
      <c r="G38" s="315"/>
    </row>
    <row r="39" spans="1:7" ht="16.350000000000001" customHeight="1">
      <c r="A39" s="320">
        <v>11407</v>
      </c>
      <c r="B39" s="320" t="s">
        <v>477</v>
      </c>
      <c r="C39" s="356">
        <v>0</v>
      </c>
      <c r="D39" s="356">
        <v>0</v>
      </c>
      <c r="E39" s="356">
        <f t="shared" si="3"/>
        <v>0</v>
      </c>
      <c r="F39" s="315"/>
      <c r="G39" s="315"/>
    </row>
    <row r="40" spans="1:7" ht="15.6" customHeight="1">
      <c r="A40" s="320">
        <v>11604</v>
      </c>
      <c r="B40" s="320" t="s">
        <v>478</v>
      </c>
      <c r="C40" s="356">
        <v>0</v>
      </c>
      <c r="D40" s="356">
        <v>0</v>
      </c>
      <c r="E40" s="356">
        <f t="shared" si="3"/>
        <v>0</v>
      </c>
      <c r="F40" s="315"/>
      <c r="G40" s="315"/>
    </row>
    <row r="41" spans="1:7" ht="15.6" customHeight="1">
      <c r="A41" s="318" t="s">
        <v>11</v>
      </c>
      <c r="B41" s="327"/>
      <c r="C41" s="357">
        <f>SUM(C34:C40)</f>
        <v>1654</v>
      </c>
      <c r="D41" s="357">
        <f>SUM(D34:D40)</f>
        <v>247054</v>
      </c>
      <c r="E41" s="357">
        <f>SUM(E34:E40)</f>
        <v>248708</v>
      </c>
      <c r="F41" s="315"/>
      <c r="G41" s="315"/>
    </row>
    <row r="42" spans="1:7" ht="15.6" customHeight="1">
      <c r="A42" s="328"/>
      <c r="B42" s="329"/>
      <c r="C42" s="330"/>
      <c r="D42" s="352"/>
      <c r="E42" s="330"/>
      <c r="F42" s="315"/>
      <c r="G42" s="315"/>
    </row>
    <row r="43" spans="1:7" ht="15.6" customHeight="1">
      <c r="A43" s="434" t="s">
        <v>644</v>
      </c>
      <c r="B43" s="434"/>
      <c r="C43" s="330"/>
      <c r="D43" s="352"/>
      <c r="E43" s="330"/>
      <c r="F43" s="315"/>
      <c r="G43" s="315"/>
    </row>
    <row r="44" spans="1:7" ht="15.6" customHeight="1">
      <c r="A44" s="328"/>
      <c r="B44" s="328"/>
      <c r="C44" s="330"/>
      <c r="D44" s="352"/>
      <c r="E44" s="330"/>
      <c r="F44" s="315"/>
      <c r="G44" s="315"/>
    </row>
    <row r="45" spans="1:7" ht="15.6" customHeight="1">
      <c r="A45" s="359" t="s">
        <v>737</v>
      </c>
      <c r="B45" s="359"/>
      <c r="C45" s="330"/>
      <c r="D45" s="352"/>
      <c r="E45" s="330"/>
      <c r="F45" s="315"/>
      <c r="G45" s="315"/>
    </row>
    <row r="46" spans="1:7" ht="15.6" customHeight="1">
      <c r="A46" s="329"/>
      <c r="B46" s="329"/>
      <c r="C46" s="330"/>
      <c r="D46" s="352"/>
      <c r="E46" s="330"/>
      <c r="F46" s="315"/>
      <c r="G46" s="315"/>
    </row>
    <row r="47" spans="1:7" ht="15.6" customHeight="1">
      <c r="A47" s="343" t="s">
        <v>357</v>
      </c>
      <c r="B47" s="344"/>
      <c r="C47" s="344"/>
      <c r="D47" s="353"/>
      <c r="E47" s="330"/>
      <c r="F47" s="315"/>
      <c r="G47" s="315"/>
    </row>
    <row r="48" spans="1:7" ht="15.6" customHeight="1">
      <c r="A48" s="326" t="s">
        <v>5</v>
      </c>
      <c r="B48" s="326" t="s">
        <v>6</v>
      </c>
      <c r="C48" s="326" t="s">
        <v>389</v>
      </c>
      <c r="D48" s="351" t="s">
        <v>3</v>
      </c>
      <c r="E48" s="330"/>
      <c r="F48" s="315"/>
      <c r="G48" s="315"/>
    </row>
    <row r="49" spans="1:7" ht="15.6" customHeight="1">
      <c r="A49" s="65">
        <v>1</v>
      </c>
      <c r="B49" s="360"/>
      <c r="C49" s="361"/>
      <c r="D49" s="362">
        <v>0</v>
      </c>
      <c r="E49" s="330"/>
      <c r="F49" s="315"/>
      <c r="G49" s="315"/>
    </row>
    <row r="50" spans="1:7" ht="15.6" customHeight="1">
      <c r="A50" s="331" t="s">
        <v>645</v>
      </c>
      <c r="B50" s="332"/>
      <c r="C50" s="333"/>
      <c r="D50" s="362">
        <v>0</v>
      </c>
      <c r="E50" s="330"/>
      <c r="F50" s="315"/>
      <c r="G50" s="315"/>
    </row>
    <row r="51" spans="1:7" ht="15.6" customHeight="1">
      <c r="A51" s="340" t="s">
        <v>11</v>
      </c>
      <c r="B51" s="342"/>
      <c r="C51" s="341"/>
      <c r="D51" s="355">
        <f>SUM(D49:D50)</f>
        <v>0</v>
      </c>
      <c r="E51" s="330"/>
      <c r="F51" s="315"/>
      <c r="G51" s="315"/>
    </row>
    <row r="52" spans="1:7" ht="15.6" customHeight="1">
      <c r="A52" s="328"/>
      <c r="B52" s="328"/>
      <c r="C52" s="328"/>
      <c r="D52" s="352"/>
      <c r="E52" s="330"/>
      <c r="F52" s="315"/>
      <c r="G52" s="315"/>
    </row>
    <row r="53" spans="1:7" ht="15.6" customHeight="1">
      <c r="A53" s="340" t="s">
        <v>646</v>
      </c>
      <c r="B53" s="341"/>
      <c r="C53" s="328"/>
      <c r="D53" s="352"/>
      <c r="E53" s="330"/>
      <c r="F53" s="315"/>
      <c r="G53" s="315"/>
    </row>
    <row r="54" spans="1:7" ht="15.6" customHeight="1">
      <c r="A54" s="345">
        <v>0</v>
      </c>
      <c r="B54" s="346"/>
      <c r="C54" s="328"/>
      <c r="D54" s="352"/>
      <c r="E54" s="330"/>
      <c r="F54" s="315"/>
      <c r="G54" s="315"/>
    </row>
    <row r="55" spans="1:7" ht="15.6" customHeight="1">
      <c r="A55" s="328"/>
      <c r="B55" s="328"/>
      <c r="C55" s="328"/>
      <c r="D55" s="352"/>
      <c r="E55" s="330"/>
      <c r="F55" s="315"/>
      <c r="G55" s="315"/>
    </row>
    <row r="56" spans="1:7" ht="15.6" customHeight="1">
      <c r="A56" s="343" t="s">
        <v>249</v>
      </c>
      <c r="B56" s="344"/>
      <c r="C56" s="344"/>
      <c r="D56" s="353"/>
      <c r="E56" s="330"/>
      <c r="F56" s="315"/>
      <c r="G56" s="315"/>
    </row>
    <row r="57" spans="1:7" ht="15.6" customHeight="1">
      <c r="A57" s="326" t="s">
        <v>5</v>
      </c>
      <c r="B57" s="326" t="s">
        <v>6</v>
      </c>
      <c r="C57" s="326" t="s">
        <v>389</v>
      </c>
      <c r="D57" s="351" t="s">
        <v>3</v>
      </c>
      <c r="E57" s="330"/>
      <c r="F57" s="315"/>
      <c r="G57" s="315"/>
    </row>
    <row r="58" spans="1:7" ht="15.6" customHeight="1">
      <c r="A58" s="331">
        <v>1</v>
      </c>
      <c r="B58" s="360" t="s">
        <v>738</v>
      </c>
      <c r="C58" s="361" t="s">
        <v>739</v>
      </c>
      <c r="D58" s="364">
        <v>240070</v>
      </c>
      <c r="E58" s="330"/>
      <c r="F58" s="315"/>
      <c r="G58" s="315"/>
    </row>
    <row r="59" spans="1:7" ht="15.6" customHeight="1">
      <c r="A59" s="331" t="s">
        <v>645</v>
      </c>
      <c r="B59" s="332"/>
      <c r="C59" s="333"/>
      <c r="D59" s="364">
        <v>0</v>
      </c>
      <c r="E59" s="330"/>
      <c r="F59" s="315"/>
      <c r="G59" s="315"/>
    </row>
    <row r="60" spans="1:7" ht="15.6" customHeight="1">
      <c r="A60" s="340" t="s">
        <v>11</v>
      </c>
      <c r="B60" s="342"/>
      <c r="C60" s="341"/>
      <c r="D60" s="357">
        <f>SUM(D58:D59)</f>
        <v>240070</v>
      </c>
      <c r="E60" s="330"/>
      <c r="F60" s="315"/>
      <c r="G60" s="315"/>
    </row>
    <row r="61" spans="1:7" ht="15.6" customHeight="1">
      <c r="A61" s="328"/>
      <c r="B61" s="328"/>
      <c r="C61" s="328"/>
      <c r="D61" s="352"/>
      <c r="E61" s="330"/>
      <c r="F61" s="315"/>
      <c r="G61" s="315"/>
    </row>
    <row r="62" spans="1:7" ht="15.6" customHeight="1">
      <c r="A62" s="340" t="s">
        <v>647</v>
      </c>
      <c r="B62" s="341"/>
      <c r="C62" s="328"/>
      <c r="D62" s="352"/>
      <c r="E62" s="330"/>
      <c r="F62" s="315"/>
      <c r="G62" s="315"/>
    </row>
    <row r="63" spans="1:7" ht="15.6" customHeight="1">
      <c r="A63" s="345">
        <v>1</v>
      </c>
      <c r="B63" s="346"/>
      <c r="C63" s="328"/>
      <c r="D63" s="352"/>
      <c r="E63" s="330"/>
      <c r="F63" s="315"/>
      <c r="G63" s="315"/>
    </row>
    <row r="64" spans="1:7" ht="15.6" customHeight="1">
      <c r="A64" s="328"/>
      <c r="B64" s="328"/>
      <c r="C64" s="328"/>
      <c r="D64" s="352"/>
      <c r="E64" s="330"/>
      <c r="F64" s="315"/>
      <c r="G64" s="315"/>
    </row>
    <row r="65" spans="1:8" ht="15.6" customHeight="1">
      <c r="A65" s="363" t="s">
        <v>740</v>
      </c>
      <c r="B65" s="363"/>
      <c r="C65" s="363"/>
      <c r="D65" s="352"/>
      <c r="E65" s="330"/>
      <c r="F65" s="315"/>
      <c r="G65" s="315"/>
    </row>
    <row r="66" spans="1:8" ht="15.6" customHeight="1">
      <c r="A66" s="329"/>
      <c r="B66" s="329"/>
      <c r="C66" s="330"/>
      <c r="D66" s="352"/>
      <c r="E66" s="330"/>
      <c r="F66" s="315"/>
      <c r="G66" s="315"/>
    </row>
    <row r="67" spans="1:8" ht="15.6" customHeight="1">
      <c r="A67" s="343" t="s">
        <v>357</v>
      </c>
      <c r="B67" s="344"/>
      <c r="C67" s="344"/>
      <c r="D67" s="353"/>
      <c r="E67" s="330"/>
      <c r="F67" s="315"/>
      <c r="G67" s="315"/>
    </row>
    <row r="68" spans="1:8" ht="15.6" customHeight="1">
      <c r="A68" s="326" t="s">
        <v>5</v>
      </c>
      <c r="B68" s="326" t="s">
        <v>6</v>
      </c>
      <c r="C68" s="326" t="s">
        <v>389</v>
      </c>
      <c r="D68" s="351" t="s">
        <v>3</v>
      </c>
      <c r="E68" s="330"/>
      <c r="F68" s="315"/>
      <c r="G68" s="315"/>
    </row>
    <row r="69" spans="1:8" ht="15.6" customHeight="1">
      <c r="A69" s="65">
        <v>1</v>
      </c>
      <c r="B69" s="360" t="s">
        <v>743</v>
      </c>
      <c r="C69" s="361" t="s">
        <v>744</v>
      </c>
      <c r="D69" s="364">
        <v>950</v>
      </c>
      <c r="E69" s="330"/>
      <c r="F69" s="315"/>
      <c r="G69" s="315"/>
    </row>
    <row r="70" spans="1:8" ht="15.6" customHeight="1">
      <c r="A70" s="65">
        <v>2</v>
      </c>
      <c r="B70" s="360" t="s">
        <v>759</v>
      </c>
      <c r="C70" s="361" t="s">
        <v>760</v>
      </c>
      <c r="D70" s="364">
        <v>160</v>
      </c>
      <c r="E70" s="330"/>
      <c r="F70" s="315"/>
      <c r="G70" s="315"/>
    </row>
    <row r="71" spans="1:8" ht="15.6" customHeight="1">
      <c r="A71" s="65">
        <v>3</v>
      </c>
      <c r="B71" s="360" t="s">
        <v>762</v>
      </c>
      <c r="C71" s="361" t="s">
        <v>761</v>
      </c>
      <c r="D71" s="364">
        <v>302</v>
      </c>
      <c r="E71" s="330"/>
      <c r="F71" s="315"/>
      <c r="G71" s="315"/>
    </row>
    <row r="72" spans="1:8" ht="15.6" customHeight="1">
      <c r="A72" s="65">
        <v>4</v>
      </c>
      <c r="B72" s="365" t="s">
        <v>764</v>
      </c>
      <c r="C72" s="361" t="s">
        <v>763</v>
      </c>
      <c r="D72" s="364">
        <v>772</v>
      </c>
      <c r="E72" s="330"/>
      <c r="F72" s="315"/>
      <c r="G72" s="315"/>
    </row>
    <row r="73" spans="1:8" ht="15.6" customHeight="1">
      <c r="A73" s="331" t="s">
        <v>645</v>
      </c>
      <c r="B73" s="332"/>
      <c r="C73" s="333"/>
      <c r="D73" s="364">
        <v>0</v>
      </c>
      <c r="E73" s="330"/>
      <c r="F73" s="315"/>
      <c r="G73" s="315"/>
    </row>
    <row r="74" spans="1:8" ht="15.6" customHeight="1">
      <c r="A74" s="340" t="s">
        <v>11</v>
      </c>
      <c r="B74" s="342"/>
      <c r="C74" s="341"/>
      <c r="D74" s="357">
        <f>SUM(D69:D73)</f>
        <v>2184</v>
      </c>
      <c r="E74" s="330"/>
      <c r="F74" s="366"/>
      <c r="G74" s="315"/>
    </row>
    <row r="75" spans="1:8" ht="15.6" customHeight="1">
      <c r="A75" s="328"/>
      <c r="B75" s="328"/>
      <c r="C75" s="328"/>
      <c r="D75" s="352"/>
      <c r="E75" s="334"/>
      <c r="F75" s="334"/>
      <c r="G75" s="334"/>
    </row>
    <row r="76" spans="1:8" ht="15.6" customHeight="1">
      <c r="A76" s="340" t="s">
        <v>646</v>
      </c>
      <c r="B76" s="341"/>
      <c r="C76" s="328"/>
      <c r="D76" s="352"/>
      <c r="E76" s="334"/>
      <c r="F76" s="334"/>
      <c r="G76" s="334"/>
    </row>
    <row r="77" spans="1:8" ht="13.7" customHeight="1">
      <c r="A77" s="345">
        <v>4</v>
      </c>
      <c r="B77" s="346"/>
      <c r="C77" s="328"/>
      <c r="D77" s="352"/>
      <c r="E77" s="334"/>
    </row>
    <row r="78" spans="1:8" ht="14.45" customHeight="1">
      <c r="A78" s="328"/>
      <c r="B78" s="328"/>
      <c r="C78" s="328"/>
      <c r="D78" s="352"/>
      <c r="E78" s="334"/>
      <c r="F78" s="324"/>
      <c r="G78" s="324"/>
      <c r="H78" s="324"/>
    </row>
    <row r="79" spans="1:8" ht="14.45" customHeight="1">
      <c r="A79" s="343" t="s">
        <v>249</v>
      </c>
      <c r="B79" s="344"/>
      <c r="C79" s="344"/>
      <c r="D79" s="353"/>
      <c r="E79" s="334"/>
      <c r="F79" s="324"/>
      <c r="G79" s="324"/>
      <c r="H79" s="324"/>
    </row>
    <row r="80" spans="1:8" ht="14.45" customHeight="1">
      <c r="A80" s="326" t="s">
        <v>5</v>
      </c>
      <c r="B80" s="326" t="s">
        <v>6</v>
      </c>
      <c r="C80" s="326" t="s">
        <v>389</v>
      </c>
      <c r="D80" s="351" t="s">
        <v>3</v>
      </c>
      <c r="E80" s="334"/>
      <c r="F80" s="324"/>
      <c r="G80" s="324"/>
      <c r="H80" s="324"/>
    </row>
    <row r="81" spans="1:5" ht="13.7" customHeight="1">
      <c r="A81" s="65">
        <v>1</v>
      </c>
      <c r="B81" s="360" t="s">
        <v>741</v>
      </c>
      <c r="C81" s="361" t="s">
        <v>742</v>
      </c>
      <c r="D81" s="364">
        <v>1700</v>
      </c>
      <c r="E81" s="334"/>
    </row>
    <row r="82" spans="1:5" ht="13.7" customHeight="1">
      <c r="A82" s="65">
        <v>2</v>
      </c>
      <c r="B82" s="360" t="s">
        <v>743</v>
      </c>
      <c r="C82" s="361" t="s">
        <v>744</v>
      </c>
      <c r="D82" s="364">
        <v>950</v>
      </c>
      <c r="E82" s="334"/>
    </row>
    <row r="83" spans="1:5" ht="13.7" customHeight="1">
      <c r="A83" s="65">
        <v>3</v>
      </c>
      <c r="B83" s="360" t="s">
        <v>745</v>
      </c>
      <c r="C83" s="361" t="s">
        <v>746</v>
      </c>
      <c r="D83" s="364">
        <v>700</v>
      </c>
      <c r="E83" s="334"/>
    </row>
    <row r="84" spans="1:5" ht="13.7" customHeight="1">
      <c r="A84" s="65">
        <v>4</v>
      </c>
      <c r="B84" s="360" t="s">
        <v>747</v>
      </c>
      <c r="C84" s="361" t="s">
        <v>748</v>
      </c>
      <c r="D84" s="364">
        <v>700</v>
      </c>
      <c r="E84" s="334"/>
    </row>
    <row r="85" spans="1:5" ht="13.7" customHeight="1">
      <c r="A85" s="65">
        <v>5</v>
      </c>
      <c r="B85" s="360" t="s">
        <v>749</v>
      </c>
      <c r="C85" s="361" t="s">
        <v>750</v>
      </c>
      <c r="D85" s="364">
        <v>600</v>
      </c>
      <c r="E85" s="334"/>
    </row>
    <row r="86" spans="1:5" ht="13.7" customHeight="1">
      <c r="A86" s="65">
        <v>6</v>
      </c>
      <c r="B86" s="360" t="s">
        <v>751</v>
      </c>
      <c r="C86" s="361" t="s">
        <v>752</v>
      </c>
      <c r="D86" s="364">
        <v>588</v>
      </c>
      <c r="E86" s="334"/>
    </row>
    <row r="87" spans="1:5" ht="13.7" customHeight="1">
      <c r="A87" s="65">
        <v>7</v>
      </c>
      <c r="B87" s="360" t="s">
        <v>753</v>
      </c>
      <c r="C87" s="361" t="s">
        <v>754</v>
      </c>
      <c r="D87" s="364">
        <v>412</v>
      </c>
      <c r="E87" s="334"/>
    </row>
    <row r="88" spans="1:5" ht="13.7" customHeight="1">
      <c r="A88" s="65">
        <v>8</v>
      </c>
      <c r="B88" s="360" t="s">
        <v>755</v>
      </c>
      <c r="C88" s="361" t="s">
        <v>756</v>
      </c>
      <c r="D88" s="364">
        <v>196</v>
      </c>
      <c r="E88" s="334"/>
    </row>
    <row r="89" spans="1:5" ht="13.7" customHeight="1">
      <c r="A89" s="65">
        <v>9</v>
      </c>
      <c r="B89" s="360" t="s">
        <v>757</v>
      </c>
      <c r="C89" s="361" t="s">
        <v>758</v>
      </c>
      <c r="D89" s="364">
        <v>94</v>
      </c>
      <c r="E89" s="334"/>
    </row>
    <row r="90" spans="1:5" ht="13.7" customHeight="1">
      <c r="A90" s="65">
        <v>10</v>
      </c>
      <c r="B90" s="360" t="s">
        <v>759</v>
      </c>
      <c r="C90" s="361" t="s">
        <v>760</v>
      </c>
      <c r="D90" s="364">
        <v>160</v>
      </c>
      <c r="E90" s="334"/>
    </row>
    <row r="91" spans="1:5" ht="13.7" customHeight="1">
      <c r="A91" s="331" t="s">
        <v>645</v>
      </c>
      <c r="B91" s="332"/>
      <c r="C91" s="333"/>
      <c r="D91" s="364">
        <v>277</v>
      </c>
      <c r="E91" s="334"/>
    </row>
    <row r="92" spans="1:5" ht="14.45" customHeight="1">
      <c r="A92" s="340" t="s">
        <v>11</v>
      </c>
      <c r="B92" s="342"/>
      <c r="C92" s="341"/>
      <c r="D92" s="357">
        <f>SUM(D81:D91)</f>
        <v>6377</v>
      </c>
      <c r="E92" s="334"/>
    </row>
    <row r="93" spans="1:5" ht="14.45" customHeight="1">
      <c r="A93" s="328"/>
      <c r="B93" s="328"/>
      <c r="C93" s="328"/>
      <c r="D93" s="352"/>
      <c r="E93" s="334"/>
    </row>
    <row r="94" spans="1:5" ht="14.45" customHeight="1">
      <c r="A94" s="340" t="s">
        <v>647</v>
      </c>
      <c r="B94" s="341"/>
      <c r="C94" s="328"/>
      <c r="D94" s="352"/>
      <c r="E94" s="334"/>
    </row>
    <row r="95" spans="1:5" ht="14.45" customHeight="1">
      <c r="A95" s="345">
        <v>20</v>
      </c>
      <c r="B95" s="346"/>
      <c r="C95" s="328"/>
      <c r="D95" s="352"/>
      <c r="E95" s="334"/>
    </row>
    <row r="96" spans="1:5" ht="14.1" customHeight="1">
      <c r="A96" s="334"/>
      <c r="B96" s="334"/>
      <c r="C96" s="334"/>
      <c r="D96" s="354"/>
      <c r="E96" s="334"/>
    </row>
    <row r="97" spans="1:5" ht="20.100000000000001" customHeight="1">
      <c r="A97" s="363" t="s">
        <v>765</v>
      </c>
      <c r="B97" s="334"/>
      <c r="C97" s="334"/>
      <c r="D97" s="354"/>
      <c r="E97" s="334"/>
    </row>
    <row r="98" spans="1:5" ht="13.7" customHeight="1">
      <c r="A98" s="329"/>
      <c r="B98" s="334"/>
      <c r="C98" s="334"/>
      <c r="D98" s="354"/>
      <c r="E98" s="334"/>
    </row>
    <row r="99" spans="1:5" ht="14.45" customHeight="1">
      <c r="A99" s="343" t="s">
        <v>357</v>
      </c>
      <c r="B99" s="344"/>
      <c r="C99" s="344"/>
      <c r="D99" s="353"/>
      <c r="E99" s="334"/>
    </row>
    <row r="100" spans="1:5" ht="13.7" customHeight="1">
      <c r="A100" s="326" t="s">
        <v>5</v>
      </c>
      <c r="B100" s="326" t="s">
        <v>6</v>
      </c>
      <c r="C100" s="326" t="s">
        <v>389</v>
      </c>
      <c r="D100" s="351" t="s">
        <v>3</v>
      </c>
      <c r="E100" s="334"/>
    </row>
    <row r="101" spans="1:5" ht="14.45" customHeight="1">
      <c r="A101" s="65">
        <v>1</v>
      </c>
      <c r="B101" s="360" t="s">
        <v>766</v>
      </c>
      <c r="C101" s="360" t="s">
        <v>770</v>
      </c>
      <c r="D101" s="364">
        <v>1572</v>
      </c>
      <c r="E101" s="334"/>
    </row>
    <row r="102" spans="1:5" ht="14.45" customHeight="1">
      <c r="A102" s="65">
        <v>2</v>
      </c>
      <c r="B102" s="360" t="s">
        <v>768</v>
      </c>
      <c r="C102" s="360" t="s">
        <v>769</v>
      </c>
      <c r="D102" s="364">
        <v>300</v>
      </c>
      <c r="E102" s="334"/>
    </row>
    <row r="103" spans="1:5" ht="14.45" customHeight="1">
      <c r="A103" s="65">
        <v>3</v>
      </c>
      <c r="B103" s="360" t="s">
        <v>771</v>
      </c>
      <c r="C103" s="360" t="s">
        <v>772</v>
      </c>
      <c r="D103" s="364">
        <v>1000</v>
      </c>
      <c r="E103" s="334"/>
    </row>
    <row r="104" spans="1:5" ht="13.7" customHeight="1">
      <c r="A104" s="65">
        <v>4</v>
      </c>
      <c r="B104" s="360" t="s">
        <v>773</v>
      </c>
      <c r="C104" s="360" t="s">
        <v>774</v>
      </c>
      <c r="D104" s="364">
        <v>3354</v>
      </c>
      <c r="E104" s="334"/>
    </row>
    <row r="105" spans="1:5" ht="13.7" customHeight="1">
      <c r="A105" s="65">
        <v>5</v>
      </c>
      <c r="B105" s="360" t="s">
        <v>775</v>
      </c>
      <c r="C105" s="360" t="s">
        <v>776</v>
      </c>
      <c r="D105" s="364">
        <v>200</v>
      </c>
      <c r="E105" s="334"/>
    </row>
    <row r="106" spans="1:5" ht="14.45" customHeight="1">
      <c r="A106" s="331" t="s">
        <v>645</v>
      </c>
      <c r="B106" s="332"/>
      <c r="C106" s="333"/>
      <c r="D106" s="364">
        <v>0</v>
      </c>
      <c r="E106" s="334"/>
    </row>
    <row r="107" spans="1:5" ht="15">
      <c r="A107" s="340" t="s">
        <v>11</v>
      </c>
      <c r="B107" s="342"/>
      <c r="C107" s="341"/>
      <c r="D107" s="357">
        <f>SUM(D101:D106)</f>
        <v>6426</v>
      </c>
    </row>
    <row r="108" spans="1:5" ht="14.25" customHeight="1">
      <c r="A108" s="328"/>
      <c r="B108" s="328"/>
      <c r="C108" s="328"/>
      <c r="D108" s="352"/>
    </row>
    <row r="109" spans="1:5" ht="30">
      <c r="A109" s="340" t="s">
        <v>646</v>
      </c>
      <c r="B109" s="341"/>
      <c r="C109" s="328"/>
      <c r="D109" s="352"/>
    </row>
    <row r="110" spans="1:5">
      <c r="A110" s="345">
        <v>5</v>
      </c>
      <c r="B110" s="346"/>
      <c r="C110" s="328"/>
      <c r="D110" s="352"/>
    </row>
    <row r="111" spans="1:5">
      <c r="A111" s="328"/>
      <c r="B111" s="328"/>
      <c r="C111" s="328"/>
      <c r="D111" s="352"/>
    </row>
    <row r="112" spans="1:5" ht="45">
      <c r="A112" s="343" t="s">
        <v>249</v>
      </c>
      <c r="B112" s="344"/>
      <c r="C112" s="344"/>
      <c r="D112" s="353"/>
    </row>
    <row r="113" spans="1:4" ht="15">
      <c r="A113" s="326" t="s">
        <v>5</v>
      </c>
      <c r="B113" s="326" t="s">
        <v>6</v>
      </c>
      <c r="C113" s="326" t="s">
        <v>389</v>
      </c>
      <c r="D113" s="351" t="s">
        <v>3</v>
      </c>
    </row>
    <row r="114" spans="1:4">
      <c r="A114" s="367">
        <v>1</v>
      </c>
      <c r="B114" s="360" t="s">
        <v>766</v>
      </c>
      <c r="C114" s="360" t="s">
        <v>767</v>
      </c>
      <c r="D114" s="364">
        <v>1572</v>
      </c>
    </row>
    <row r="115" spans="1:4">
      <c r="A115" s="367">
        <v>2</v>
      </c>
      <c r="B115" s="360" t="s">
        <v>768</v>
      </c>
      <c r="C115" s="360" t="s">
        <v>769</v>
      </c>
      <c r="D115" s="364">
        <v>300</v>
      </c>
    </row>
    <row r="116" spans="1:4">
      <c r="A116" s="331" t="s">
        <v>645</v>
      </c>
      <c r="B116" s="332"/>
      <c r="C116" s="333"/>
      <c r="D116" s="364">
        <v>0</v>
      </c>
    </row>
    <row r="117" spans="1:4" ht="15">
      <c r="A117" s="340" t="s">
        <v>11</v>
      </c>
      <c r="B117" s="342"/>
      <c r="C117" s="341"/>
      <c r="D117" s="357">
        <f>SUM(D114:D116)</f>
        <v>1872</v>
      </c>
    </row>
    <row r="118" spans="1:4">
      <c r="A118" s="328"/>
      <c r="B118" s="328"/>
      <c r="C118" s="328"/>
      <c r="D118" s="352"/>
    </row>
    <row r="119" spans="1:4" ht="30">
      <c r="A119" s="340" t="s">
        <v>647</v>
      </c>
      <c r="B119" s="341"/>
      <c r="C119" s="328"/>
      <c r="D119" s="352"/>
    </row>
    <row r="120" spans="1:4">
      <c r="A120" s="345">
        <v>2</v>
      </c>
      <c r="B120" s="346"/>
      <c r="C120" s="328"/>
      <c r="D120" s="352"/>
    </row>
    <row r="122" spans="1:4">
      <c r="A122" s="363" t="s">
        <v>777</v>
      </c>
    </row>
    <row r="124" spans="1:4" ht="45">
      <c r="A124" s="343" t="s">
        <v>357</v>
      </c>
      <c r="B124" s="344"/>
      <c r="C124" s="344"/>
      <c r="D124" s="353"/>
    </row>
    <row r="125" spans="1:4" ht="15">
      <c r="A125" s="326" t="s">
        <v>5</v>
      </c>
      <c r="B125" s="326" t="s">
        <v>6</v>
      </c>
      <c r="C125" s="326" t="s">
        <v>389</v>
      </c>
      <c r="D125" s="351" t="s">
        <v>3</v>
      </c>
    </row>
    <row r="126" spans="1:4">
      <c r="A126" s="65">
        <v>1</v>
      </c>
      <c r="B126" s="360" t="s">
        <v>778</v>
      </c>
      <c r="C126" s="360" t="s">
        <v>779</v>
      </c>
      <c r="D126" s="364">
        <v>588</v>
      </c>
    </row>
    <row r="127" spans="1:4">
      <c r="A127" s="331" t="s">
        <v>645</v>
      </c>
      <c r="B127" s="332"/>
      <c r="C127" s="333"/>
      <c r="D127" s="364">
        <v>0</v>
      </c>
    </row>
    <row r="128" spans="1:4" ht="15">
      <c r="A128" s="340" t="s">
        <v>11</v>
      </c>
      <c r="B128" s="342"/>
      <c r="C128" s="341"/>
      <c r="D128" s="357">
        <f>SUM(D126:D127)</f>
        <v>588</v>
      </c>
    </row>
    <row r="129" spans="1:4">
      <c r="A129" s="328"/>
      <c r="B129" s="328"/>
      <c r="C129" s="328"/>
      <c r="D129" s="352"/>
    </row>
    <row r="130" spans="1:4" ht="30">
      <c r="A130" s="340" t="s">
        <v>646</v>
      </c>
      <c r="B130" s="341"/>
      <c r="C130" s="328"/>
      <c r="D130" s="352"/>
    </row>
    <row r="131" spans="1:4">
      <c r="A131" s="345">
        <v>1</v>
      </c>
      <c r="B131" s="346"/>
      <c r="C131" s="328"/>
      <c r="D131" s="352"/>
    </row>
    <row r="132" spans="1:4">
      <c r="A132" s="328"/>
      <c r="B132" s="328"/>
      <c r="C132" s="328"/>
      <c r="D132" s="352"/>
    </row>
    <row r="133" spans="1:4" ht="45">
      <c r="A133" s="343" t="s">
        <v>249</v>
      </c>
      <c r="B133" s="344"/>
      <c r="C133" s="344"/>
      <c r="D133" s="353"/>
    </row>
    <row r="134" spans="1:4" ht="15">
      <c r="A134" s="326" t="s">
        <v>5</v>
      </c>
      <c r="B134" s="326" t="s">
        <v>6</v>
      </c>
      <c r="C134" s="326" t="s">
        <v>389</v>
      </c>
      <c r="D134" s="351" t="s">
        <v>3</v>
      </c>
    </row>
    <row r="135" spans="1:4">
      <c r="A135" s="367">
        <v>1</v>
      </c>
      <c r="B135" s="360" t="s">
        <v>778</v>
      </c>
      <c r="C135" s="360" t="s">
        <v>779</v>
      </c>
      <c r="D135" s="364">
        <v>389</v>
      </c>
    </row>
    <row r="136" spans="1:4">
      <c r="A136" s="331" t="s">
        <v>645</v>
      </c>
      <c r="B136" s="332"/>
      <c r="C136" s="333"/>
      <c r="D136" s="364">
        <v>0</v>
      </c>
    </row>
    <row r="137" spans="1:4" ht="15">
      <c r="A137" s="340" t="s">
        <v>11</v>
      </c>
      <c r="B137" s="342"/>
      <c r="C137" s="341"/>
      <c r="D137" s="357">
        <f>SUM(D135:D136)</f>
        <v>389</v>
      </c>
    </row>
    <row r="138" spans="1:4">
      <c r="A138" s="328"/>
      <c r="B138" s="328"/>
      <c r="C138" s="328"/>
      <c r="D138" s="352"/>
    </row>
    <row r="139" spans="1:4" ht="30">
      <c r="A139" s="340" t="s">
        <v>647</v>
      </c>
      <c r="B139" s="341"/>
      <c r="C139" s="328"/>
      <c r="D139" s="352"/>
    </row>
    <row r="140" spans="1:4">
      <c r="A140" s="345">
        <v>1</v>
      </c>
      <c r="B140" s="346"/>
      <c r="C140" s="328"/>
      <c r="D140" s="352"/>
    </row>
    <row r="142" spans="1:4">
      <c r="A142" s="363" t="s">
        <v>780</v>
      </c>
    </row>
    <row r="144" spans="1:4" ht="45">
      <c r="A144" s="343" t="s">
        <v>357</v>
      </c>
      <c r="B144" s="344"/>
      <c r="C144" s="344"/>
      <c r="D144" s="353"/>
    </row>
    <row r="145" spans="1:4" ht="15">
      <c r="A145" s="326" t="s">
        <v>5</v>
      </c>
      <c r="B145" s="326" t="s">
        <v>6</v>
      </c>
      <c r="C145" s="326" t="s">
        <v>389</v>
      </c>
      <c r="D145" s="351" t="s">
        <v>3</v>
      </c>
    </row>
    <row r="146" spans="1:4">
      <c r="A146" s="65">
        <v>1</v>
      </c>
      <c r="B146" s="360" t="s">
        <v>781</v>
      </c>
      <c r="C146" s="360" t="s">
        <v>782</v>
      </c>
      <c r="D146" s="364">
        <v>11122</v>
      </c>
    </row>
    <row r="147" spans="1:4">
      <c r="A147" s="65">
        <v>2</v>
      </c>
      <c r="B147" s="360" t="s">
        <v>783</v>
      </c>
      <c r="C147" s="360" t="s">
        <v>784</v>
      </c>
      <c r="D147" s="364">
        <v>7058</v>
      </c>
    </row>
    <row r="148" spans="1:4">
      <c r="A148" s="65">
        <v>3</v>
      </c>
      <c r="B148" s="360" t="s">
        <v>785</v>
      </c>
      <c r="C148" s="360" t="s">
        <v>786</v>
      </c>
      <c r="D148" s="364">
        <v>114</v>
      </c>
    </row>
    <row r="149" spans="1:4">
      <c r="A149" s="65">
        <v>4</v>
      </c>
      <c r="B149" s="360" t="s">
        <v>787</v>
      </c>
      <c r="C149" s="360" t="s">
        <v>788</v>
      </c>
      <c r="D149" s="364">
        <v>564</v>
      </c>
    </row>
    <row r="150" spans="1:4">
      <c r="A150" s="65">
        <v>5</v>
      </c>
      <c r="B150" s="360" t="s">
        <v>789</v>
      </c>
      <c r="C150" s="360" t="s">
        <v>790</v>
      </c>
      <c r="D150" s="364">
        <v>1488</v>
      </c>
    </row>
    <row r="151" spans="1:4">
      <c r="A151" s="65">
        <v>6</v>
      </c>
      <c r="B151" s="360" t="s">
        <v>791</v>
      </c>
      <c r="C151" s="360" t="s">
        <v>792</v>
      </c>
      <c r="D151" s="364">
        <v>515</v>
      </c>
    </row>
    <row r="152" spans="1:4">
      <c r="A152" s="331" t="s">
        <v>645</v>
      </c>
      <c r="B152" s="360"/>
      <c r="C152" s="360"/>
      <c r="D152" s="364">
        <v>0</v>
      </c>
    </row>
    <row r="153" spans="1:4" ht="15">
      <c r="A153" s="340" t="s">
        <v>11</v>
      </c>
      <c r="B153" s="342"/>
      <c r="C153" s="341"/>
      <c r="D153" s="357">
        <f>SUM(D146:D152)</f>
        <v>20861</v>
      </c>
    </row>
    <row r="154" spans="1:4">
      <c r="A154" s="328"/>
      <c r="B154" s="328"/>
      <c r="C154" s="328"/>
      <c r="D154" s="352"/>
    </row>
    <row r="155" spans="1:4" ht="30">
      <c r="A155" s="340" t="s">
        <v>646</v>
      </c>
      <c r="B155" s="341"/>
      <c r="C155" s="328"/>
      <c r="D155" s="352"/>
    </row>
    <row r="156" spans="1:4">
      <c r="A156" s="345">
        <v>6</v>
      </c>
      <c r="B156" s="346"/>
      <c r="C156" s="328"/>
      <c r="D156" s="352"/>
    </row>
    <row r="157" spans="1:4">
      <c r="A157" s="328"/>
      <c r="B157" s="328"/>
      <c r="C157" s="328"/>
      <c r="D157" s="352"/>
    </row>
    <row r="158" spans="1:4" ht="45">
      <c r="A158" s="343" t="s">
        <v>249</v>
      </c>
      <c r="B158" s="344"/>
      <c r="C158" s="344"/>
      <c r="D158" s="353"/>
    </row>
    <row r="159" spans="1:4" ht="15">
      <c r="A159" s="326" t="s">
        <v>5</v>
      </c>
      <c r="B159" s="326" t="s">
        <v>6</v>
      </c>
      <c r="C159" s="326" t="s">
        <v>389</v>
      </c>
      <c r="D159" s="351" t="s">
        <v>3</v>
      </c>
    </row>
    <row r="160" spans="1:4">
      <c r="A160" s="367">
        <v>1</v>
      </c>
      <c r="B160" s="360" t="s">
        <v>778</v>
      </c>
      <c r="C160" s="360" t="s">
        <v>779</v>
      </c>
      <c r="D160" s="364">
        <v>389</v>
      </c>
    </row>
    <row r="161" spans="1:4">
      <c r="A161" s="331" t="s">
        <v>645</v>
      </c>
      <c r="B161" s="332"/>
      <c r="C161" s="333"/>
      <c r="D161" s="364">
        <v>0</v>
      </c>
    </row>
    <row r="162" spans="1:4" ht="15">
      <c r="A162" s="340" t="s">
        <v>11</v>
      </c>
      <c r="B162" s="342"/>
      <c r="C162" s="341"/>
      <c r="D162" s="357">
        <f>SUM(D160:D161)</f>
        <v>389</v>
      </c>
    </row>
    <row r="163" spans="1:4">
      <c r="A163" s="328"/>
      <c r="B163" s="328"/>
      <c r="C163" s="328"/>
      <c r="D163" s="352"/>
    </row>
    <row r="164" spans="1:4" ht="30">
      <c r="A164" s="340" t="s">
        <v>647</v>
      </c>
      <c r="B164" s="341"/>
      <c r="C164" s="328"/>
      <c r="D164" s="352"/>
    </row>
    <row r="165" spans="1:4">
      <c r="A165" s="345">
        <v>1</v>
      </c>
      <c r="B165" s="346"/>
      <c r="C165" s="328"/>
      <c r="D165" s="352"/>
    </row>
  </sheetData>
  <mergeCells count="2">
    <mergeCell ref="A43:B43"/>
    <mergeCell ref="A19:B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tabColor theme="9" tint="-0.499984740745262"/>
    <pageSetUpPr fitToPage="1"/>
  </sheetPr>
  <dimension ref="A1:J25"/>
  <sheetViews>
    <sheetView showGridLines="0" workbookViewId="0">
      <selection activeCell="B25" sqref="B25"/>
    </sheetView>
  </sheetViews>
  <sheetFormatPr baseColWidth="10" defaultColWidth="11.42578125" defaultRowHeight="14.25"/>
  <cols>
    <col min="1" max="1" width="13.140625" style="2" customWidth="1"/>
    <col min="2" max="2" width="42.42578125" style="2" customWidth="1"/>
    <col min="3" max="7" width="11.42578125" style="2" customWidth="1"/>
    <col min="8" max="16384" width="11.42578125" style="2"/>
  </cols>
  <sheetData>
    <row r="1" spans="1:10" ht="15">
      <c r="A1" s="200" t="s">
        <v>12</v>
      </c>
      <c r="B1" s="200"/>
      <c r="C1" s="1"/>
      <c r="D1" s="1"/>
      <c r="E1" s="1"/>
      <c r="F1" s="1"/>
    </row>
    <row r="2" spans="1:10">
      <c r="A2" s="6"/>
    </row>
    <row r="3" spans="1:10" ht="15">
      <c r="A3" s="2" t="s">
        <v>479</v>
      </c>
      <c r="B3" s="7"/>
      <c r="C3" s="7"/>
      <c r="D3" s="7"/>
      <c r="E3" s="7"/>
      <c r="F3" s="7"/>
    </row>
    <row r="4" spans="1:10" ht="15">
      <c r="A4" s="97"/>
      <c r="B4" s="7"/>
      <c r="C4" s="7"/>
      <c r="D4" s="7"/>
      <c r="E4" s="7"/>
      <c r="F4" s="7"/>
    </row>
    <row r="5" spans="1:10" ht="15">
      <c r="A5" s="440" t="s">
        <v>119</v>
      </c>
      <c r="B5" s="440" t="s">
        <v>264</v>
      </c>
      <c r="C5" s="440" t="s">
        <v>357</v>
      </c>
      <c r="D5" s="440"/>
      <c r="E5" s="440"/>
      <c r="F5" s="440"/>
    </row>
    <row r="6" spans="1:10" ht="30">
      <c r="A6" s="440"/>
      <c r="B6" s="440"/>
      <c r="C6" s="147" t="s">
        <v>480</v>
      </c>
      <c r="D6" s="147" t="s">
        <v>481</v>
      </c>
      <c r="E6" s="147" t="s">
        <v>13</v>
      </c>
      <c r="F6" s="147" t="s">
        <v>3</v>
      </c>
    </row>
    <row r="7" spans="1:10" ht="28.5">
      <c r="A7" s="67">
        <v>11506</v>
      </c>
      <c r="B7" s="67" t="s">
        <v>434</v>
      </c>
      <c r="C7" s="374">
        <v>36765</v>
      </c>
      <c r="D7" s="374">
        <v>32184</v>
      </c>
      <c r="E7" s="374">
        <v>0</v>
      </c>
      <c r="F7" s="374">
        <f>SUM(C7:E7)</f>
        <v>68949</v>
      </c>
    </row>
    <row r="8" spans="1:10" ht="28.5">
      <c r="A8" s="67">
        <v>11507</v>
      </c>
      <c r="B8" s="67" t="s">
        <v>435</v>
      </c>
      <c r="C8" s="374">
        <v>360037</v>
      </c>
      <c r="D8" s="374">
        <v>159914</v>
      </c>
      <c r="E8" s="374"/>
      <c r="F8" s="374">
        <v>519951</v>
      </c>
    </row>
    <row r="9" spans="1:10" ht="29.25" thickBot="1">
      <c r="A9" s="67">
        <v>11512</v>
      </c>
      <c r="B9" s="67" t="s">
        <v>436</v>
      </c>
      <c r="C9" s="374">
        <v>0</v>
      </c>
      <c r="D9" s="374">
        <v>0</v>
      </c>
      <c r="E9" s="374">
        <v>377023</v>
      </c>
      <c r="F9" s="374">
        <f>SUM(C9:E9)</f>
        <v>377023</v>
      </c>
    </row>
    <row r="10" spans="1:10" ht="15.75" thickTop="1">
      <c r="A10" s="441" t="s">
        <v>11</v>
      </c>
      <c r="B10" s="442"/>
      <c r="C10" s="375">
        <f t="shared" ref="C10:F10" si="0">SUM(C7:C9)</f>
        <v>396802</v>
      </c>
      <c r="D10" s="375">
        <f t="shared" si="0"/>
        <v>192098</v>
      </c>
      <c r="E10" s="375">
        <f t="shared" si="0"/>
        <v>377023</v>
      </c>
      <c r="F10" s="375">
        <f t="shared" si="0"/>
        <v>965923</v>
      </c>
    </row>
    <row r="11" spans="1:10" ht="15">
      <c r="A11" s="97"/>
      <c r="B11" s="7"/>
      <c r="C11" s="7"/>
      <c r="D11" s="7"/>
      <c r="E11" s="7"/>
      <c r="F11" s="7"/>
    </row>
    <row r="12" spans="1:10" ht="15">
      <c r="A12" s="7"/>
      <c r="B12" s="7"/>
      <c r="C12" s="7"/>
      <c r="D12" s="7"/>
      <c r="E12" s="7"/>
      <c r="F12" s="7"/>
    </row>
    <row r="13" spans="1:10" ht="14.25" customHeight="1">
      <c r="A13" s="440" t="s">
        <v>119</v>
      </c>
      <c r="B13" s="440" t="s">
        <v>264</v>
      </c>
      <c r="C13" s="440" t="s">
        <v>249</v>
      </c>
      <c r="D13" s="440"/>
      <c r="E13" s="440"/>
      <c r="F13" s="440"/>
    </row>
    <row r="14" spans="1:10" ht="30" customHeight="1">
      <c r="A14" s="440"/>
      <c r="B14" s="440"/>
      <c r="C14" s="147" t="s">
        <v>480</v>
      </c>
      <c r="D14" s="147" t="s">
        <v>481</v>
      </c>
      <c r="E14" s="147" t="s">
        <v>13</v>
      </c>
      <c r="F14" s="147" t="s">
        <v>3</v>
      </c>
    </row>
    <row r="15" spans="1:10" s="16" customFormat="1" ht="28.5">
      <c r="A15" s="67">
        <v>11506</v>
      </c>
      <c r="B15" s="67" t="s">
        <v>434</v>
      </c>
      <c r="C15" s="374">
        <v>3984</v>
      </c>
      <c r="D15" s="374">
        <v>3919</v>
      </c>
      <c r="E15" s="374">
        <v>0</v>
      </c>
      <c r="F15" s="374">
        <f>SUM(C15:E15)</f>
        <v>7903</v>
      </c>
      <c r="G15" s="2"/>
      <c r="H15" s="2"/>
      <c r="I15" s="2"/>
      <c r="J15" s="2"/>
    </row>
    <row r="16" spans="1:10" s="16" customFormat="1" ht="28.5">
      <c r="A16" s="67">
        <v>11507</v>
      </c>
      <c r="B16" s="67" t="s">
        <v>435</v>
      </c>
      <c r="C16" s="374">
        <v>395165</v>
      </c>
      <c r="D16" s="374">
        <v>119805</v>
      </c>
      <c r="E16" s="374">
        <v>0</v>
      </c>
      <c r="F16" s="374">
        <f t="shared" ref="F16:F17" si="1">SUM(C16:E16)</f>
        <v>514970</v>
      </c>
      <c r="G16" s="2"/>
      <c r="H16" s="2"/>
      <c r="I16" s="2"/>
      <c r="J16" s="2"/>
    </row>
    <row r="17" spans="1:10" s="16" customFormat="1" ht="29.25" thickBot="1">
      <c r="A17" s="67">
        <v>11512</v>
      </c>
      <c r="B17" s="67" t="s">
        <v>436</v>
      </c>
      <c r="C17" s="374">
        <v>0</v>
      </c>
      <c r="D17" s="374">
        <v>0</v>
      </c>
      <c r="E17" s="374">
        <v>214303</v>
      </c>
      <c r="F17" s="374">
        <f t="shared" si="1"/>
        <v>214303</v>
      </c>
      <c r="G17" s="2"/>
      <c r="H17" s="2"/>
      <c r="I17" s="2"/>
      <c r="J17" s="2"/>
    </row>
    <row r="18" spans="1:10" ht="15.75" thickTop="1">
      <c r="A18" s="438" t="s">
        <v>11</v>
      </c>
      <c r="B18" s="439"/>
      <c r="C18" s="375">
        <f t="shared" ref="C18:F18" si="2">SUM(C15:C17)</f>
        <v>399149</v>
      </c>
      <c r="D18" s="375">
        <f t="shared" si="2"/>
        <v>123724</v>
      </c>
      <c r="E18" s="375">
        <f t="shared" si="2"/>
        <v>214303</v>
      </c>
      <c r="F18" s="375">
        <f t="shared" si="2"/>
        <v>737176</v>
      </c>
    </row>
    <row r="19" spans="1:10">
      <c r="A19" s="6"/>
    </row>
    <row r="20" spans="1:10">
      <c r="A20" s="6"/>
    </row>
    <row r="21" spans="1:10">
      <c r="A21" s="2" t="s">
        <v>604</v>
      </c>
    </row>
    <row r="22" spans="1:10">
      <c r="A22" s="66" t="s">
        <v>443</v>
      </c>
    </row>
    <row r="23" spans="1:10" ht="14.45" customHeight="1">
      <c r="A23" s="436" t="s">
        <v>816</v>
      </c>
      <c r="B23" s="437"/>
      <c r="C23" s="437"/>
      <c r="D23" s="437"/>
      <c r="E23" s="437"/>
      <c r="F23" s="437"/>
    </row>
    <row r="24" spans="1:10">
      <c r="A24" s="309"/>
      <c r="B24" s="309"/>
    </row>
    <row r="25" spans="1:10">
      <c r="A25" s="309"/>
      <c r="B25" s="309"/>
    </row>
  </sheetData>
  <mergeCells count="9">
    <mergeCell ref="A23:F23"/>
    <mergeCell ref="A18:B18"/>
    <mergeCell ref="A5:A6"/>
    <mergeCell ref="B5:B6"/>
    <mergeCell ref="C5:F5"/>
    <mergeCell ref="A10:B10"/>
    <mergeCell ref="A13:A14"/>
    <mergeCell ref="B13:B14"/>
    <mergeCell ref="C13:F13"/>
  </mergeCells>
  <pageMargins left="0.25" right="0.25" top="0.75" bottom="0.75" header="0.3" footer="0.3"/>
  <pageSetup paperSize="9" scale="87" fitToHeight="0" orientation="landscape" verticalDpi="360" r:id="rId1"/>
</worksheet>
</file>

<file path=xl/worksheets/sheet7.xml><?xml version="1.0" encoding="utf-8"?>
<worksheet xmlns="http://schemas.openxmlformats.org/spreadsheetml/2006/main" xmlns:r="http://schemas.openxmlformats.org/officeDocument/2006/relationships">
  <sheetPr>
    <tabColor theme="9" tint="-0.499984740745262"/>
    <pageSetUpPr fitToPage="1"/>
  </sheetPr>
  <dimension ref="A1:J19"/>
  <sheetViews>
    <sheetView showGridLines="0" workbookViewId="0">
      <selection activeCell="C29" sqref="C29"/>
    </sheetView>
  </sheetViews>
  <sheetFormatPr baseColWidth="10" defaultColWidth="11.42578125" defaultRowHeight="14.25"/>
  <cols>
    <col min="1" max="1" width="12.85546875" style="2" customWidth="1"/>
    <col min="2" max="2" width="46.140625" style="2" customWidth="1"/>
    <col min="3" max="14" width="11.42578125" style="2" customWidth="1"/>
    <col min="15" max="16384" width="11.42578125" style="2"/>
  </cols>
  <sheetData>
    <row r="1" spans="1:10" ht="15">
      <c r="A1" s="200" t="s">
        <v>14</v>
      </c>
      <c r="B1" s="200"/>
      <c r="C1" s="1"/>
      <c r="D1" s="1"/>
      <c r="E1" s="1"/>
      <c r="F1" s="1"/>
    </row>
    <row r="2" spans="1:10">
      <c r="A2" s="6"/>
    </row>
    <row r="3" spans="1:10" ht="15">
      <c r="A3" s="443" t="s">
        <v>648</v>
      </c>
      <c r="B3" s="443"/>
      <c r="C3" s="443"/>
      <c r="D3" s="443"/>
      <c r="E3" s="443"/>
      <c r="F3" s="7"/>
    </row>
    <row r="4" spans="1:10">
      <c r="A4" s="5"/>
      <c r="B4" s="5"/>
      <c r="C4" s="5"/>
      <c r="D4" s="5"/>
      <c r="E4" s="5"/>
      <c r="F4" s="5"/>
    </row>
    <row r="5" spans="1:10" ht="14.25" customHeight="1">
      <c r="A5" s="440" t="s">
        <v>119</v>
      </c>
      <c r="B5" s="440" t="s">
        <v>264</v>
      </c>
      <c r="C5" s="440" t="s">
        <v>357</v>
      </c>
      <c r="D5" s="440"/>
      <c r="E5" s="440"/>
      <c r="F5" s="440"/>
    </row>
    <row r="6" spans="1:10" ht="30" customHeight="1">
      <c r="A6" s="440"/>
      <c r="B6" s="440"/>
      <c r="C6" s="147" t="s">
        <v>480</v>
      </c>
      <c r="D6" s="147" t="s">
        <v>481</v>
      </c>
      <c r="E6" s="147" t="s">
        <v>13</v>
      </c>
      <c r="F6" s="147" t="s">
        <v>10</v>
      </c>
    </row>
    <row r="7" spans="1:10" s="16" customFormat="1" ht="29.25" thickBot="1">
      <c r="A7" s="67">
        <v>11508</v>
      </c>
      <c r="B7" s="67" t="s">
        <v>433</v>
      </c>
      <c r="C7" s="374">
        <v>100349</v>
      </c>
      <c r="D7" s="374">
        <v>0</v>
      </c>
      <c r="E7" s="374">
        <v>0</v>
      </c>
      <c r="F7" s="374">
        <f>SUM(C7:E7)</f>
        <v>100349</v>
      </c>
      <c r="G7" s="2"/>
      <c r="H7" s="2"/>
      <c r="I7" s="2"/>
      <c r="J7" s="2"/>
    </row>
    <row r="8" spans="1:10" ht="15.75" thickTop="1">
      <c r="A8" s="441" t="s">
        <v>11</v>
      </c>
      <c r="B8" s="442"/>
      <c r="C8" s="375">
        <f t="shared" ref="C8:F8" si="0">SUM(C7)</f>
        <v>100349</v>
      </c>
      <c r="D8" s="375">
        <f t="shared" si="0"/>
        <v>0</v>
      </c>
      <c r="E8" s="375">
        <f t="shared" si="0"/>
        <v>0</v>
      </c>
      <c r="F8" s="375">
        <f t="shared" si="0"/>
        <v>100349</v>
      </c>
    </row>
    <row r="9" spans="1:10">
      <c r="A9" s="6"/>
    </row>
    <row r="10" spans="1:10" ht="15">
      <c r="A10" s="440" t="s">
        <v>119</v>
      </c>
      <c r="B10" s="440" t="s">
        <v>264</v>
      </c>
      <c r="C10" s="440" t="s">
        <v>249</v>
      </c>
      <c r="D10" s="440"/>
      <c r="E10" s="440"/>
      <c r="F10" s="440"/>
    </row>
    <row r="11" spans="1:10" ht="30">
      <c r="A11" s="440"/>
      <c r="B11" s="440"/>
      <c r="C11" s="147" t="s">
        <v>480</v>
      </c>
      <c r="D11" s="147" t="s">
        <v>481</v>
      </c>
      <c r="E11" s="147" t="s">
        <v>13</v>
      </c>
      <c r="F11" s="147" t="s">
        <v>10</v>
      </c>
    </row>
    <row r="12" spans="1:10" ht="29.25" thickBot="1">
      <c r="A12" s="67">
        <v>11508</v>
      </c>
      <c r="B12" s="67" t="s">
        <v>433</v>
      </c>
      <c r="C12" s="374">
        <v>61123</v>
      </c>
      <c r="D12" s="374">
        <v>81874</v>
      </c>
      <c r="E12" s="374">
        <v>0</v>
      </c>
      <c r="F12" s="374">
        <f>+C12+D12+E12</f>
        <v>142997</v>
      </c>
    </row>
    <row r="13" spans="1:10" ht="15.75" thickTop="1">
      <c r="A13" s="438" t="s">
        <v>11</v>
      </c>
      <c r="B13" s="439"/>
      <c r="C13" s="375">
        <f t="shared" ref="C13:F13" si="1">SUM(C12)</f>
        <v>61123</v>
      </c>
      <c r="D13" s="375">
        <f t="shared" si="1"/>
        <v>81874</v>
      </c>
      <c r="E13" s="375">
        <f t="shared" si="1"/>
        <v>0</v>
      </c>
      <c r="F13" s="375">
        <f t="shared" si="1"/>
        <v>142997</v>
      </c>
    </row>
    <row r="14" spans="1:10">
      <c r="A14" s="6"/>
    </row>
    <row r="15" spans="1:10">
      <c r="A15" s="2" t="s">
        <v>219</v>
      </c>
    </row>
    <row r="16" spans="1:10">
      <c r="A16" s="66"/>
    </row>
    <row r="17" spans="1:2" ht="14.45" customHeight="1">
      <c r="A17" s="436" t="s">
        <v>817</v>
      </c>
      <c r="B17" s="437"/>
    </row>
    <row r="18" spans="1:2">
      <c r="A18" s="309"/>
      <c r="B18" s="309"/>
    </row>
    <row r="19" spans="1:2">
      <c r="A19" s="309"/>
      <c r="B19" s="309"/>
    </row>
  </sheetData>
  <mergeCells count="10">
    <mergeCell ref="A17:B17"/>
    <mergeCell ref="A3:E3"/>
    <mergeCell ref="A13:B13"/>
    <mergeCell ref="A5:A6"/>
    <mergeCell ref="B5:B6"/>
    <mergeCell ref="C5:F5"/>
    <mergeCell ref="A8:B8"/>
    <mergeCell ref="A10:A11"/>
    <mergeCell ref="B10:B11"/>
    <mergeCell ref="C10:F10"/>
  </mergeCells>
  <pageMargins left="0.25" right="0.25" top="0.75" bottom="0.75" header="0.3" footer="0.3"/>
  <pageSetup paperSize="9" scale="84" fitToHeight="0" orientation="landscape" verticalDpi="0" r:id="rId1"/>
</worksheet>
</file>

<file path=xl/worksheets/sheet8.xml><?xml version="1.0" encoding="utf-8"?>
<worksheet xmlns="http://schemas.openxmlformats.org/spreadsheetml/2006/main" xmlns:r="http://schemas.openxmlformats.org/officeDocument/2006/relationships">
  <sheetPr>
    <tabColor theme="9" tint="-0.499984740745262"/>
    <pageSetUpPr fitToPage="1"/>
  </sheetPr>
  <dimension ref="A1:J45"/>
  <sheetViews>
    <sheetView showGridLines="0" topLeftCell="A16" zoomScale="85" zoomScaleNormal="85" workbookViewId="0">
      <selection activeCell="D44" sqref="D44"/>
    </sheetView>
  </sheetViews>
  <sheetFormatPr baseColWidth="10" defaultColWidth="11.42578125" defaultRowHeight="14.25"/>
  <cols>
    <col min="1" max="1" width="12.85546875" style="2" customWidth="1"/>
    <col min="2" max="2" width="37.5703125" style="2" customWidth="1"/>
    <col min="3" max="4" width="18.42578125" style="2" customWidth="1"/>
    <col min="5" max="5" width="19" style="2" customWidth="1"/>
    <col min="6" max="6" width="14.42578125" style="2" customWidth="1"/>
    <col min="7" max="8" width="17" style="2" customWidth="1"/>
    <col min="9" max="9" width="18" style="2" customWidth="1"/>
    <col min="10" max="10" width="8.42578125" style="2" customWidth="1"/>
    <col min="11" max="16384" width="11.42578125" style="2"/>
  </cols>
  <sheetData>
    <row r="1" spans="1:10" ht="15">
      <c r="A1" s="200" t="s">
        <v>152</v>
      </c>
      <c r="B1" s="1"/>
      <c r="C1" s="8"/>
      <c r="D1" s="8"/>
      <c r="E1" s="1"/>
      <c r="F1" s="1"/>
    </row>
    <row r="2" spans="1:10" s="16" customFormat="1">
      <c r="A2" s="64"/>
      <c r="B2" s="73"/>
    </row>
    <row r="3" spans="1:10" ht="15">
      <c r="A3" s="2" t="s">
        <v>482</v>
      </c>
      <c r="B3" s="18"/>
      <c r="C3" s="7"/>
      <c r="D3" s="7"/>
      <c r="E3" s="7"/>
      <c r="F3" s="7"/>
    </row>
    <row r="4" spans="1:10" ht="15">
      <c r="A4" s="7"/>
      <c r="B4" s="7"/>
      <c r="C4" s="7"/>
      <c r="D4" s="7"/>
      <c r="E4" s="7"/>
      <c r="F4" s="7"/>
    </row>
    <row r="5" spans="1:10" ht="15.75" customHeight="1">
      <c r="A5" s="440" t="s">
        <v>119</v>
      </c>
      <c r="B5" s="440" t="s">
        <v>264</v>
      </c>
      <c r="C5" s="440" t="s">
        <v>357</v>
      </c>
      <c r="D5" s="440"/>
      <c r="E5" s="440"/>
      <c r="F5" s="440"/>
    </row>
    <row r="6" spans="1:10" ht="60">
      <c r="A6" s="440"/>
      <c r="B6" s="440"/>
      <c r="C6" s="147" t="s">
        <v>15</v>
      </c>
      <c r="D6" s="147" t="s">
        <v>16</v>
      </c>
      <c r="E6" s="147" t="s">
        <v>17</v>
      </c>
      <c r="F6" s="147" t="s">
        <v>3</v>
      </c>
    </row>
    <row r="7" spans="1:10" s="16" customFormat="1">
      <c r="A7" s="68">
        <v>11301</v>
      </c>
      <c r="B7" s="68" t="s">
        <v>420</v>
      </c>
      <c r="C7" s="14"/>
      <c r="D7" s="14"/>
      <c r="E7" s="14"/>
      <c r="F7" s="14"/>
      <c r="G7" s="2"/>
      <c r="H7" s="2"/>
      <c r="I7" s="2"/>
      <c r="J7" s="2"/>
    </row>
    <row r="8" spans="1:10" s="16" customFormat="1">
      <c r="A8" s="68">
        <v>12201</v>
      </c>
      <c r="B8" s="68" t="s">
        <v>421</v>
      </c>
      <c r="C8" s="161"/>
      <c r="D8" s="161"/>
      <c r="E8" s="161"/>
      <c r="F8" s="161"/>
      <c r="G8" s="2"/>
      <c r="H8" s="2"/>
      <c r="I8" s="2"/>
      <c r="J8" s="2"/>
    </row>
    <row r="9" spans="1:10" s="16" customFormat="1" ht="28.5">
      <c r="A9" s="68">
        <v>12205</v>
      </c>
      <c r="B9" s="68" t="s">
        <v>649</v>
      </c>
      <c r="C9" s="161"/>
      <c r="D9" s="161"/>
      <c r="E9" s="161"/>
      <c r="F9" s="161"/>
      <c r="G9" s="2"/>
      <c r="H9" s="2"/>
      <c r="I9" s="2"/>
      <c r="J9" s="2"/>
    </row>
    <row r="10" spans="1:10" s="16" customFormat="1" ht="28.5">
      <c r="A10" s="68">
        <v>12206</v>
      </c>
      <c r="B10" s="68" t="s">
        <v>422</v>
      </c>
      <c r="C10" s="161"/>
      <c r="D10" s="161"/>
      <c r="E10" s="161"/>
      <c r="F10" s="161"/>
      <c r="G10" s="2"/>
      <c r="H10" s="2"/>
      <c r="I10" s="2"/>
      <c r="J10" s="2"/>
    </row>
    <row r="11" spans="1:10" s="16" customFormat="1">
      <c r="A11" s="68">
        <v>12207</v>
      </c>
      <c r="B11" s="68" t="s">
        <v>423</v>
      </c>
      <c r="C11" s="161"/>
      <c r="D11" s="161"/>
      <c r="E11" s="161"/>
      <c r="F11" s="161"/>
      <c r="G11" s="2"/>
      <c r="H11" s="2"/>
      <c r="I11" s="2"/>
      <c r="J11" s="2"/>
    </row>
    <row r="12" spans="1:10" s="16" customFormat="1">
      <c r="A12" s="68">
        <v>12209</v>
      </c>
      <c r="B12" s="68" t="s">
        <v>424</v>
      </c>
      <c r="C12" s="161"/>
      <c r="D12" s="161"/>
      <c r="E12" s="161"/>
      <c r="F12" s="161"/>
      <c r="G12" s="2"/>
      <c r="H12" s="2"/>
      <c r="I12" s="2"/>
      <c r="J12" s="2"/>
    </row>
    <row r="13" spans="1:10" s="16" customFormat="1">
      <c r="A13" s="68">
        <v>12210</v>
      </c>
      <c r="B13" s="68" t="s">
        <v>425</v>
      </c>
      <c r="C13" s="161"/>
      <c r="D13" s="161"/>
      <c r="E13" s="161"/>
      <c r="F13" s="161"/>
      <c r="G13" s="2"/>
      <c r="H13" s="2"/>
      <c r="I13" s="2"/>
      <c r="J13" s="2"/>
    </row>
    <row r="14" spans="1:10" s="16" customFormat="1" ht="29.25" thickBot="1">
      <c r="A14" s="68">
        <v>12211</v>
      </c>
      <c r="B14" s="68" t="s">
        <v>426</v>
      </c>
      <c r="C14" s="161"/>
      <c r="D14" s="161"/>
      <c r="E14" s="161"/>
      <c r="F14" s="161"/>
      <c r="G14" s="2"/>
      <c r="H14" s="2"/>
      <c r="I14" s="2"/>
      <c r="J14" s="2"/>
    </row>
    <row r="15" spans="1:10" ht="15.75" thickTop="1">
      <c r="A15" s="438" t="s">
        <v>11</v>
      </c>
      <c r="B15" s="439"/>
      <c r="C15" s="121"/>
      <c r="D15" s="121"/>
      <c r="E15" s="121"/>
      <c r="F15" s="121"/>
    </row>
    <row r="16" spans="1:10">
      <c r="A16" s="6"/>
    </row>
    <row r="17" spans="1:10" ht="15.75" customHeight="1">
      <c r="A17" s="440" t="s">
        <v>119</v>
      </c>
      <c r="B17" s="440" t="s">
        <v>264</v>
      </c>
      <c r="C17" s="440" t="s">
        <v>249</v>
      </c>
      <c r="D17" s="440"/>
      <c r="E17" s="440"/>
      <c r="F17" s="440"/>
    </row>
    <row r="18" spans="1:10" ht="60">
      <c r="A18" s="440"/>
      <c r="B18" s="440"/>
      <c r="C18" s="147" t="s">
        <v>15</v>
      </c>
      <c r="D18" s="147" t="s">
        <v>16</v>
      </c>
      <c r="E18" s="147" t="s">
        <v>17</v>
      </c>
      <c r="F18" s="147" t="s">
        <v>3</v>
      </c>
    </row>
    <row r="19" spans="1:10" s="16" customFormat="1">
      <c r="A19" s="68">
        <v>11301</v>
      </c>
      <c r="B19" s="68" t="s">
        <v>420</v>
      </c>
      <c r="C19" s="77"/>
      <c r="D19" s="77"/>
      <c r="E19" s="77"/>
      <c r="F19" s="77"/>
      <c r="G19" s="2"/>
      <c r="H19" s="2"/>
      <c r="I19" s="2"/>
      <c r="J19" s="2"/>
    </row>
    <row r="20" spans="1:10" s="16" customFormat="1">
      <c r="A20" s="68">
        <v>12201</v>
      </c>
      <c r="B20" s="68" t="s">
        <v>421</v>
      </c>
      <c r="C20" s="161"/>
      <c r="D20" s="161"/>
      <c r="E20" s="161"/>
      <c r="F20" s="161"/>
      <c r="G20" s="2"/>
      <c r="H20" s="2"/>
      <c r="I20" s="2"/>
      <c r="J20" s="2"/>
    </row>
    <row r="21" spans="1:10" s="16" customFormat="1" ht="28.5">
      <c r="A21" s="68">
        <v>12205</v>
      </c>
      <c r="B21" s="68" t="s">
        <v>419</v>
      </c>
      <c r="C21" s="161"/>
      <c r="D21" s="161"/>
      <c r="E21" s="161"/>
      <c r="F21" s="161"/>
      <c r="G21" s="2"/>
      <c r="H21" s="2"/>
      <c r="I21" s="2"/>
      <c r="J21" s="2"/>
    </row>
    <row r="22" spans="1:10" s="16" customFormat="1" ht="28.5">
      <c r="A22" s="68">
        <v>12206</v>
      </c>
      <c r="B22" s="68" t="s">
        <v>422</v>
      </c>
      <c r="C22" s="161"/>
      <c r="D22" s="161"/>
      <c r="E22" s="161"/>
      <c r="F22" s="161"/>
      <c r="G22" s="2"/>
      <c r="H22" s="2"/>
      <c r="I22" s="2"/>
      <c r="J22" s="2"/>
    </row>
    <row r="23" spans="1:10" s="16" customFormat="1">
      <c r="A23" s="68">
        <v>12207</v>
      </c>
      <c r="B23" s="68" t="s">
        <v>423</v>
      </c>
      <c r="C23" s="161"/>
      <c r="D23" s="161"/>
      <c r="E23" s="161"/>
      <c r="F23" s="161"/>
      <c r="G23" s="2"/>
      <c r="H23" s="2"/>
      <c r="I23" s="2"/>
      <c r="J23" s="2"/>
    </row>
    <row r="24" spans="1:10" s="16" customFormat="1">
      <c r="A24" s="68">
        <v>12209</v>
      </c>
      <c r="B24" s="68" t="s">
        <v>424</v>
      </c>
      <c r="C24" s="161"/>
      <c r="D24" s="161"/>
      <c r="E24" s="161"/>
      <c r="F24" s="161"/>
      <c r="G24" s="2"/>
      <c r="H24" s="2"/>
      <c r="I24" s="2"/>
      <c r="J24" s="2"/>
    </row>
    <row r="25" spans="1:10" s="16" customFormat="1">
      <c r="A25" s="68">
        <v>12210</v>
      </c>
      <c r="B25" s="68" t="s">
        <v>425</v>
      </c>
      <c r="C25" s="161"/>
      <c r="D25" s="161"/>
      <c r="E25" s="161"/>
      <c r="F25" s="161"/>
      <c r="G25" s="2"/>
      <c r="H25" s="2"/>
      <c r="I25" s="2"/>
      <c r="J25" s="2"/>
    </row>
    <row r="26" spans="1:10" s="16" customFormat="1" ht="29.25" thickBot="1">
      <c r="A26" s="68">
        <v>12211</v>
      </c>
      <c r="B26" s="68" t="s">
        <v>426</v>
      </c>
      <c r="C26" s="161"/>
      <c r="D26" s="161"/>
      <c r="E26" s="161"/>
      <c r="F26" s="161"/>
      <c r="G26" s="2"/>
      <c r="H26" s="2"/>
      <c r="I26" s="2"/>
      <c r="J26" s="2"/>
    </row>
    <row r="27" spans="1:10" ht="15.75" thickTop="1">
      <c r="A27" s="438" t="s">
        <v>11</v>
      </c>
      <c r="B27" s="439"/>
      <c r="C27" s="121"/>
      <c r="D27" s="121"/>
      <c r="E27" s="121"/>
      <c r="F27" s="121"/>
    </row>
    <row r="28" spans="1:10">
      <c r="A28" s="70"/>
      <c r="B28" s="70"/>
      <c r="C28" s="46"/>
      <c r="D28" s="46"/>
      <c r="E28" s="46"/>
      <c r="F28" s="46"/>
      <c r="G28" s="46"/>
      <c r="H28" s="46"/>
      <c r="I28" s="46"/>
      <c r="J28" s="46"/>
    </row>
    <row r="29" spans="1:10" s="16" customFormat="1" ht="15">
      <c r="A29" s="2" t="s">
        <v>483</v>
      </c>
      <c r="B29" s="1"/>
      <c r="C29" s="8"/>
      <c r="D29" s="1"/>
      <c r="E29" s="1"/>
      <c r="F29" s="1"/>
    </row>
    <row r="30" spans="1:10">
      <c r="A30" s="6"/>
    </row>
    <row r="31" spans="1:10" ht="45">
      <c r="A31" s="147" t="s">
        <v>119</v>
      </c>
      <c r="B31" s="147" t="s">
        <v>264</v>
      </c>
      <c r="C31" s="147" t="s">
        <v>357</v>
      </c>
      <c r="D31" s="147" t="s">
        <v>249</v>
      </c>
    </row>
    <row r="32" spans="1:10">
      <c r="A32" s="67">
        <v>12202</v>
      </c>
      <c r="B32" s="68" t="s">
        <v>26</v>
      </c>
      <c r="C32" s="83"/>
      <c r="D32" s="61"/>
    </row>
    <row r="33" spans="1:6">
      <c r="A33" s="67">
        <v>12203</v>
      </c>
      <c r="B33" s="68" t="s">
        <v>27</v>
      </c>
      <c r="C33" s="83"/>
      <c r="D33" s="61"/>
    </row>
    <row r="34" spans="1:6" ht="15" thickBot="1">
      <c r="A34" s="69">
        <v>12299</v>
      </c>
      <c r="B34" s="51" t="s">
        <v>28</v>
      </c>
      <c r="C34" s="10"/>
      <c r="D34" s="10"/>
    </row>
    <row r="35" spans="1:6" ht="15.75" thickTop="1">
      <c r="A35" s="438" t="s">
        <v>11</v>
      </c>
      <c r="B35" s="439"/>
      <c r="C35" s="121"/>
      <c r="D35" s="121"/>
    </row>
    <row r="37" spans="1:6">
      <c r="A37" s="2" t="s">
        <v>219</v>
      </c>
    </row>
    <row r="38" spans="1:6" ht="15" thickBot="1">
      <c r="A38" s="66"/>
    </row>
    <row r="39" spans="1:6" ht="14.25" customHeight="1" thickBot="1">
      <c r="A39" s="444" t="s">
        <v>818</v>
      </c>
      <c r="B39" s="445"/>
      <c r="C39" s="445"/>
      <c r="D39" s="445"/>
      <c r="E39" s="445"/>
      <c r="F39" s="446"/>
    </row>
    <row r="40" spans="1:6">
      <c r="A40" s="66"/>
    </row>
    <row r="41" spans="1:6">
      <c r="A41" s="66"/>
    </row>
    <row r="42" spans="1:6" ht="14.45" customHeight="1">
      <c r="A42" s="309"/>
      <c r="B42" s="309"/>
      <c r="C42" s="309"/>
    </row>
    <row r="43" spans="1:6">
      <c r="A43" s="309"/>
      <c r="B43" s="309"/>
      <c r="C43" s="309"/>
    </row>
    <row r="44" spans="1:6">
      <c r="A44" s="309"/>
      <c r="B44" s="309"/>
      <c r="C44" s="309"/>
    </row>
    <row r="45" spans="1:6">
      <c r="A45" s="309"/>
      <c r="B45" s="309"/>
      <c r="C45" s="309"/>
    </row>
  </sheetData>
  <mergeCells count="10">
    <mergeCell ref="A5:A6"/>
    <mergeCell ref="B5:B6"/>
    <mergeCell ref="C5:F5"/>
    <mergeCell ref="A35:B35"/>
    <mergeCell ref="A17:A18"/>
    <mergeCell ref="B17:B18"/>
    <mergeCell ref="A39:F39"/>
    <mergeCell ref="A15:B15"/>
    <mergeCell ref="A27:B27"/>
    <mergeCell ref="C17:F17"/>
  </mergeCells>
  <pageMargins left="0.25" right="0.25" top="0.75" bottom="0.75" header="0.3" footer="0.3"/>
  <pageSetup paperSize="9" scale="84" fitToHeight="0" orientation="landscape" r:id="rId1"/>
</worksheet>
</file>

<file path=xl/worksheets/sheet9.xml><?xml version="1.0" encoding="utf-8"?>
<worksheet xmlns="http://schemas.openxmlformats.org/spreadsheetml/2006/main" xmlns:r="http://schemas.openxmlformats.org/officeDocument/2006/relationships">
  <sheetPr>
    <tabColor theme="9" tint="-0.499984740745262"/>
    <pageSetUpPr fitToPage="1"/>
  </sheetPr>
  <dimension ref="A1:G35"/>
  <sheetViews>
    <sheetView showFormulas="1" showGridLines="0" topLeftCell="A7" zoomScale="80" zoomScaleNormal="80" workbookViewId="0">
      <selection activeCell="E36" sqref="E36:E37"/>
    </sheetView>
  </sheetViews>
  <sheetFormatPr baseColWidth="10" defaultColWidth="11.42578125" defaultRowHeight="14.25"/>
  <cols>
    <col min="1" max="1" width="22.5703125" style="2" customWidth="1"/>
    <col min="2" max="2" width="14.42578125" style="2" customWidth="1"/>
    <col min="3" max="3" width="12" style="2" customWidth="1"/>
    <col min="4" max="4" width="9.140625" style="2" customWidth="1"/>
    <col min="5" max="5" width="11" style="2" customWidth="1"/>
    <col min="6" max="6" width="9.5703125" style="2" customWidth="1"/>
    <col min="7" max="7" width="8.85546875" style="2" customWidth="1"/>
    <col min="8" max="8" width="10.5703125" style="2" customWidth="1"/>
    <col min="9" max="9" width="11.42578125" style="2" customWidth="1"/>
    <col min="10" max="16384" width="11.42578125" style="2"/>
  </cols>
  <sheetData>
    <row r="1" spans="1:7" ht="15">
      <c r="A1" s="200" t="s">
        <v>185</v>
      </c>
      <c r="B1" s="1"/>
      <c r="C1" s="1"/>
      <c r="D1" s="1"/>
      <c r="E1" s="1"/>
      <c r="F1" s="1"/>
      <c r="G1" s="1"/>
    </row>
    <row r="2" spans="1:7">
      <c r="A2" s="6"/>
    </row>
    <row r="3" spans="1:7" ht="15">
      <c r="A3" s="443" t="s">
        <v>650</v>
      </c>
      <c r="B3" s="443"/>
      <c r="C3" s="7"/>
      <c r="D3" s="7"/>
      <c r="E3" s="7"/>
      <c r="F3" s="7"/>
      <c r="G3" s="94"/>
    </row>
    <row r="4" spans="1:7" s="16" customFormat="1">
      <c r="A4" s="64"/>
      <c r="B4" s="73"/>
    </row>
    <row r="5" spans="1:7" ht="15.75" customHeight="1">
      <c r="A5" s="440" t="s">
        <v>18</v>
      </c>
      <c r="B5" s="440" t="s">
        <v>357</v>
      </c>
      <c r="C5" s="440"/>
      <c r="D5" s="440"/>
      <c r="E5" s="440" t="s">
        <v>249</v>
      </c>
      <c r="F5" s="440"/>
      <c r="G5" s="440"/>
    </row>
    <row r="6" spans="1:7" ht="15" customHeight="1">
      <c r="A6" s="440"/>
      <c r="B6" s="147" t="s">
        <v>19</v>
      </c>
      <c r="C6" s="147" t="s">
        <v>20</v>
      </c>
      <c r="D6" s="147" t="s">
        <v>3</v>
      </c>
      <c r="E6" s="147" t="s">
        <v>19</v>
      </c>
      <c r="F6" s="147" t="s">
        <v>20</v>
      </c>
      <c r="G6" s="147" t="s">
        <v>3</v>
      </c>
    </row>
    <row r="7" spans="1:7" s="16" customFormat="1" ht="28.5">
      <c r="A7" s="68" t="s">
        <v>711</v>
      </c>
      <c r="B7" s="61"/>
      <c r="C7" s="61"/>
      <c r="D7" s="61"/>
      <c r="E7" s="61"/>
      <c r="F7" s="61"/>
      <c r="G7" s="61"/>
    </row>
    <row r="8" spans="1:7" s="16" customFormat="1" ht="28.5">
      <c r="A8" s="68" t="s">
        <v>712</v>
      </c>
      <c r="B8" s="61"/>
      <c r="C8" s="61"/>
      <c r="D8" s="61"/>
      <c r="E8" s="61"/>
      <c r="F8" s="61"/>
      <c r="G8" s="61"/>
    </row>
    <row r="9" spans="1:7" s="16" customFormat="1" ht="28.5">
      <c r="A9" s="68" t="s">
        <v>713</v>
      </c>
      <c r="B9" s="61"/>
      <c r="C9" s="61"/>
      <c r="D9" s="61"/>
      <c r="E9" s="61"/>
      <c r="F9" s="61"/>
      <c r="G9" s="61"/>
    </row>
    <row r="10" spans="1:7" s="16" customFormat="1" ht="28.5">
      <c r="A10" s="68" t="s">
        <v>714</v>
      </c>
      <c r="B10" s="61"/>
      <c r="C10" s="61"/>
      <c r="D10" s="61"/>
      <c r="E10" s="61"/>
      <c r="F10" s="61"/>
      <c r="G10" s="61"/>
    </row>
    <row r="11" spans="1:7" s="16" customFormat="1" ht="28.5">
      <c r="A11" s="68" t="s">
        <v>715</v>
      </c>
      <c r="B11" s="61"/>
      <c r="C11" s="61"/>
      <c r="D11" s="61"/>
      <c r="E11" s="61"/>
      <c r="F11" s="61"/>
      <c r="G11" s="61"/>
    </row>
    <row r="12" spans="1:7" s="16" customFormat="1" ht="28.5">
      <c r="A12" s="68" t="s">
        <v>716</v>
      </c>
      <c r="B12" s="61"/>
      <c r="C12" s="61"/>
      <c r="D12" s="61"/>
      <c r="E12" s="61"/>
      <c r="F12" s="61"/>
      <c r="G12" s="61"/>
    </row>
    <row r="13" spans="1:7" s="16" customFormat="1" ht="42.75">
      <c r="A13" s="68" t="s">
        <v>717</v>
      </c>
      <c r="B13" s="61"/>
      <c r="C13" s="61"/>
      <c r="D13" s="61"/>
      <c r="E13" s="61"/>
      <c r="F13" s="61"/>
      <c r="G13" s="61"/>
    </row>
    <row r="14" spans="1:7" s="16" customFormat="1" ht="28.5">
      <c r="A14" s="68" t="s">
        <v>718</v>
      </c>
      <c r="B14" s="61"/>
      <c r="C14" s="61"/>
      <c r="D14" s="61"/>
      <c r="E14" s="61"/>
      <c r="F14" s="61"/>
      <c r="G14" s="61"/>
    </row>
    <row r="15" spans="1:7" s="16" customFormat="1" ht="15" thickBot="1">
      <c r="A15" s="63" t="s">
        <v>719</v>
      </c>
      <c r="B15" s="33"/>
      <c r="C15" s="33"/>
      <c r="D15" s="33"/>
      <c r="E15" s="33"/>
      <c r="F15" s="33"/>
      <c r="G15" s="33"/>
    </row>
    <row r="16" spans="1:7" ht="15.75" thickTop="1">
      <c r="A16" s="124" t="s">
        <v>11</v>
      </c>
      <c r="B16" s="121"/>
      <c r="C16" s="121"/>
      <c r="D16" s="121"/>
      <c r="E16" s="121"/>
      <c r="F16" s="121"/>
      <c r="G16" s="121"/>
    </row>
    <row r="17" spans="1:3">
      <c r="A17" s="6"/>
    </row>
    <row r="18" spans="1:3" s="16" customFormat="1">
      <c r="A18" s="90"/>
      <c r="B18" s="90"/>
      <c r="C18" s="90"/>
    </row>
    <row r="19" spans="1:3" ht="15">
      <c r="A19" s="2" t="s">
        <v>651</v>
      </c>
      <c r="B19" s="18"/>
      <c r="C19" s="4"/>
    </row>
    <row r="21" spans="1:3" ht="60">
      <c r="A21" s="203" t="s">
        <v>18</v>
      </c>
      <c r="B21" s="147" t="s">
        <v>357</v>
      </c>
      <c r="C21" s="147" t="s">
        <v>249</v>
      </c>
    </row>
    <row r="22" spans="1:3" ht="15">
      <c r="A22" s="135" t="s">
        <v>251</v>
      </c>
      <c r="B22" s="61"/>
      <c r="C22" s="81"/>
    </row>
    <row r="23" spans="1:3">
      <c r="A23" s="107" t="s">
        <v>187</v>
      </c>
      <c r="B23" s="61"/>
      <c r="C23" s="81"/>
    </row>
    <row r="24" spans="1:3">
      <c r="A24" s="107" t="s">
        <v>188</v>
      </c>
      <c r="B24" s="61"/>
      <c r="C24" s="81"/>
    </row>
    <row r="25" spans="1:3">
      <c r="A25" s="107" t="s">
        <v>189</v>
      </c>
      <c r="B25" s="61"/>
      <c r="C25" s="81"/>
    </row>
    <row r="26" spans="1:3">
      <c r="A26" s="107" t="s">
        <v>190</v>
      </c>
      <c r="B26" s="61"/>
      <c r="C26" s="81"/>
    </row>
    <row r="27" spans="1:3" ht="57">
      <c r="A27" s="108" t="s">
        <v>213</v>
      </c>
      <c r="B27" s="61"/>
      <c r="C27" s="81"/>
    </row>
    <row r="28" spans="1:3" ht="15" thickBot="1">
      <c r="A28" s="109" t="s">
        <v>191</v>
      </c>
      <c r="B28" s="82"/>
      <c r="C28" s="82"/>
    </row>
    <row r="29" spans="1:3" ht="15.75" thickTop="1">
      <c r="A29" s="136" t="s">
        <v>252</v>
      </c>
      <c r="B29" s="123"/>
      <c r="C29" s="123"/>
    </row>
    <row r="31" spans="1:3">
      <c r="A31" s="2" t="s">
        <v>219</v>
      </c>
    </row>
    <row r="32" spans="1:3" ht="15" thickBot="1">
      <c r="A32" s="66"/>
    </row>
    <row r="33" spans="1:6" ht="14.45" customHeight="1" thickBot="1">
      <c r="A33" s="444" t="s">
        <v>818</v>
      </c>
      <c r="B33" s="445"/>
      <c r="C33" s="445"/>
      <c r="D33" s="445"/>
      <c r="E33" s="445"/>
      <c r="F33" s="446"/>
    </row>
    <row r="34" spans="1:6">
      <c r="A34" s="309"/>
      <c r="B34" s="309"/>
      <c r="C34" s="309"/>
    </row>
    <row r="35" spans="1:6">
      <c r="A35" s="309"/>
      <c r="B35" s="309"/>
      <c r="C35" s="309"/>
    </row>
  </sheetData>
  <mergeCells count="5">
    <mergeCell ref="A3:B3"/>
    <mergeCell ref="A5:A6"/>
    <mergeCell ref="B5:D5"/>
    <mergeCell ref="E5:G5"/>
    <mergeCell ref="A33:F33"/>
  </mergeCells>
  <pageMargins left="0.25" right="0.25" top="0.75" bottom="0.75" header="0.3" footer="0.3"/>
  <pageSetup paperSize="9" scale="9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29</vt:i4>
      </vt:variant>
    </vt:vector>
  </HeadingPairs>
  <TitlesOfParts>
    <vt:vector size="67" baseType="lpstr">
      <vt:lpstr>Índice</vt:lpstr>
      <vt:lpstr>Nota 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10'!Área_de_impresión</vt:lpstr>
      <vt:lpstr>'Nota 11'!Área_de_impresión</vt:lpstr>
      <vt:lpstr>'Nota 12'!Área_de_impresión</vt:lpstr>
      <vt:lpstr>'Nota 13'!Área_de_impresión</vt:lpstr>
      <vt:lpstr>'Nota 14'!Área_de_impresión</vt:lpstr>
      <vt:lpstr>'Nota 15'!Área_de_impresión</vt:lpstr>
      <vt:lpstr>'Nota 16'!Área_de_impresión</vt:lpstr>
      <vt:lpstr>'Nota 19'!Área_de_impresión</vt:lpstr>
      <vt:lpstr>'Nota 20'!Área_de_impresión</vt:lpstr>
      <vt:lpstr>'Nota 21'!Área_de_impresión</vt:lpstr>
      <vt:lpstr>'Nota 22'!Área_de_impresión</vt:lpstr>
      <vt:lpstr>'Nota 23'!Área_de_impresión</vt:lpstr>
      <vt:lpstr>'Nota 24'!Área_de_impresión</vt:lpstr>
      <vt:lpstr>'Nota 25'!Área_de_impresión</vt:lpstr>
      <vt:lpstr>'Nota 26'!Área_de_impresión</vt:lpstr>
      <vt:lpstr>'Nota 27'!Área_de_impresión</vt:lpstr>
      <vt:lpstr>'Nota 28'!Área_de_impresión</vt:lpstr>
      <vt:lpstr>'Nota 29'!Área_de_impresión</vt:lpstr>
      <vt:lpstr>'Nota 3'!Área_de_impresión</vt:lpstr>
      <vt:lpstr>'Nota 30'!Área_de_impresión</vt:lpstr>
      <vt:lpstr>'Nota 31'!Área_de_impresión</vt:lpstr>
      <vt:lpstr>'Nota 32'!Área_de_impresión</vt:lpstr>
      <vt:lpstr>'Nota 33'!Área_de_impresión</vt:lpstr>
      <vt:lpstr>'Nota 36'!Área_de_impresión</vt:lpstr>
      <vt:lpstr>'Nota 5'!Área_de_impresión</vt:lpstr>
      <vt:lpstr>'Nota 6'!Área_de_impresión</vt:lpstr>
      <vt:lpstr>'Nota 7'!Área_de_impresión</vt:lpstr>
      <vt:lpstr>'Nota 8'!Área_de_impresión</vt:lpstr>
      <vt:lpstr>'Nota 9'!Área_de_impresión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GALLYA MADARIAGA</dc:creator>
  <cp:lastModifiedBy>mrubio</cp:lastModifiedBy>
  <cp:lastPrinted>2021-04-01T19:41:25Z</cp:lastPrinted>
  <dcterms:created xsi:type="dcterms:W3CDTF">2019-03-13T18:55:36Z</dcterms:created>
  <dcterms:modified xsi:type="dcterms:W3CDTF">2021-04-09T16:05:49Z</dcterms:modified>
</cp:coreProperties>
</file>