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105" yWindow="-105" windowWidth="23250" windowHeight="11955" tabRatio="859" firstSheet="22" activeTab="37"/>
  </bookViews>
  <sheets>
    <sheet name="Índice" sheetId="80" r:id="rId1"/>
    <sheet name="Nota 1" sheetId="24" r:id="rId2"/>
    <sheet name="Nota 2" sheetId="25" r:id="rId3"/>
    <sheet name="Nota 3" sheetId="26" r:id="rId4"/>
    <sheet name="Nota 4" sheetId="68" r:id="rId5"/>
    <sheet name="Nota 5" sheetId="28" r:id="rId6"/>
    <sheet name="Nota 6" sheetId="29" r:id="rId7"/>
    <sheet name="Nota 7" sheetId="30" r:id="rId8"/>
    <sheet name="Nota 8" sheetId="31" r:id="rId9"/>
    <sheet name="Nota 9" sheetId="32" r:id="rId10"/>
    <sheet name="Nota 10" sheetId="33" r:id="rId11"/>
    <sheet name="Nota 11" sheetId="34" r:id="rId12"/>
    <sheet name="Nota 12" sheetId="38" r:id="rId13"/>
    <sheet name="Nota 13" sheetId="75" r:id="rId14"/>
    <sheet name="Nota 14" sheetId="39" r:id="rId15"/>
    <sheet name="Nota 15" sheetId="40" r:id="rId16"/>
    <sheet name="Nota 16" sheetId="57" r:id="rId17"/>
    <sheet name="Nota 17" sheetId="76" r:id="rId18"/>
    <sheet name="Nota 18" sheetId="73" r:id="rId19"/>
    <sheet name="Nota 19" sheetId="42" r:id="rId20"/>
    <sheet name="Nota 20" sheetId="43" r:id="rId21"/>
    <sheet name="Nota 21" sheetId="44" r:id="rId22"/>
    <sheet name="Nota 22" sheetId="46" r:id="rId23"/>
    <sheet name="Nota 23" sheetId="47" r:id="rId24"/>
    <sheet name="Nota 24" sheetId="48" r:id="rId25"/>
    <sheet name="Nota 25" sheetId="49" r:id="rId26"/>
    <sheet name="Nota 26" sheetId="45" r:id="rId27"/>
    <sheet name="Nota 27" sheetId="50" r:id="rId28"/>
    <sheet name="Nota 28" sheetId="59" r:id="rId29"/>
    <sheet name="Nota 29" sheetId="58" r:id="rId30"/>
    <sheet name="Nota 30" sheetId="60" r:id="rId31"/>
    <sheet name="Nota 31" sheetId="55" r:id="rId32"/>
    <sheet name="Nota 32" sheetId="62" r:id="rId33"/>
    <sheet name="Nota 33" sheetId="54" r:id="rId34"/>
    <sheet name="Nota 34" sheetId="81" r:id="rId35"/>
    <sheet name="Nota 35" sheetId="82" r:id="rId36"/>
    <sheet name="Nota 36" sheetId="51" r:id="rId37"/>
    <sheet name="Nota 37" sheetId="53" r:id="rId38"/>
    <sheet name="Nota 38" sheetId="63" r:id="rId39"/>
    <sheet name="Nota 39" sheetId="69" r:id="rId40"/>
    <sheet name="Nota 40" sheetId="83" r:id="rId41"/>
    <sheet name="Nota 41" sheetId="84" r:id="rId42"/>
  </sheets>
  <definedNames>
    <definedName name="Print_Area" localSheetId="10">'Nota 10'!$A$1:$D$19</definedName>
    <definedName name="Print_Area" localSheetId="11">'Nota 11'!$A$1:$C$34</definedName>
    <definedName name="Print_Area" localSheetId="12">'Nota 12'!$A$1:$I$139</definedName>
    <definedName name="Print_Area" localSheetId="13">'Nota 13'!$A$1:$E$5</definedName>
    <definedName name="Print_Area" localSheetId="14">'Nota 14'!$A$1:$J$130</definedName>
    <definedName name="Print_Area" localSheetId="15">'Nota 15'!$A$1:$F$51</definedName>
    <definedName name="Print_Area" localSheetId="16">'Nota 16'!$A$1:$J$44</definedName>
    <definedName name="Print_Area" localSheetId="19">'Nota 19'!$A$1:$J$107</definedName>
    <definedName name="Print_Area" localSheetId="2">'Nota 2'!$A$1:$D$2</definedName>
    <definedName name="Print_Area" localSheetId="20">'Nota 20'!$A$1:$J$29</definedName>
    <definedName name="Print_Area" localSheetId="21">'Nota 21'!$A$1:$J$30</definedName>
    <definedName name="Print_Area" localSheetId="22">'Nota 22'!$A$1:$G$37</definedName>
    <definedName name="Print_Area" localSheetId="23">'Nota 23'!$A$1:$H$73</definedName>
    <definedName name="Print_Area" localSheetId="24">'Nota 24'!$A$1:$E$67</definedName>
    <definedName name="Print_Area" localSheetId="25">'Nota 25'!$A$1:$G$35</definedName>
    <definedName name="Print_Area" localSheetId="26">'Nota 26'!$A$1:$I$67</definedName>
    <definedName name="Print_Area" localSheetId="27">'Nota 27'!$A$1:$D$25</definedName>
    <definedName name="Print_Area" localSheetId="28">'Nota 28'!$A$1:$D$12</definedName>
    <definedName name="Print_Area" localSheetId="29">'Nota 29'!$A$1:$F$22</definedName>
    <definedName name="Print_Area" localSheetId="3">'Nota 3'!$A$1:$C$11</definedName>
    <definedName name="Print_Area" localSheetId="30">'Nota 30'!$A$1:$C$12</definedName>
    <definedName name="Print_Area" localSheetId="31">'Nota 31'!$A$1:$C$15</definedName>
    <definedName name="Print_Area" localSheetId="32">'Nota 32'!$A$1:$E$2</definedName>
    <definedName name="Print_Area" localSheetId="33">'Nota 33'!$A$1:$I$36</definedName>
    <definedName name="Print_Area" localSheetId="36">'Nota 36'!$A$1:$E$54</definedName>
    <definedName name="Print_Area" localSheetId="37">'Nota 37'!$A$1:$B$16</definedName>
    <definedName name="Print_Area" localSheetId="38">'Nota 38'!$A$1:$C$5</definedName>
    <definedName name="Print_Area" localSheetId="5">'Nota 5'!$A$1:$J$35</definedName>
    <definedName name="Print_Area" localSheetId="6">'Nota 6'!$A$1:$J$29</definedName>
    <definedName name="Print_Area" localSheetId="7">'Nota 7'!$A$1:$J$16</definedName>
    <definedName name="Print_Area" localSheetId="8">'Nota 8'!$A$1:$H$33</definedName>
    <definedName name="Print_Area" localSheetId="9">'Nota 9'!$A$1:$I$49</definedName>
  </definedNames>
  <calcPr calcId="12451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 i="53"/>
  <c r="F10"/>
  <c r="F12" s="1"/>
  <c r="E12"/>
  <c r="D12"/>
  <c r="C12"/>
  <c r="E9"/>
  <c r="F9" s="1"/>
  <c r="F6"/>
  <c r="D41" i="51"/>
  <c r="C41"/>
  <c r="E40"/>
  <c r="E39"/>
  <c r="E38"/>
  <c r="E37"/>
  <c r="E36"/>
  <c r="E35"/>
  <c r="E34"/>
  <c r="D13"/>
  <c r="C13"/>
  <c r="E12"/>
  <c r="E11"/>
  <c r="E10"/>
  <c r="E9"/>
  <c r="E8"/>
  <c r="C23" i="45"/>
  <c r="D23"/>
  <c r="B25" i="47"/>
  <c r="C25"/>
  <c r="F15" i="44"/>
  <c r="E15"/>
  <c r="D15"/>
  <c r="C15"/>
  <c r="E28"/>
  <c r="D28"/>
  <c r="C28"/>
  <c r="F27"/>
  <c r="F26"/>
  <c r="F25"/>
  <c r="F24"/>
  <c r="F23"/>
  <c r="F22"/>
  <c r="F21"/>
  <c r="F20"/>
  <c r="F28" s="1"/>
  <c r="F8" i="43"/>
  <c r="F9"/>
  <c r="F10"/>
  <c r="F11"/>
  <c r="F12"/>
  <c r="F13"/>
  <c r="F14"/>
  <c r="F7"/>
  <c r="C15"/>
  <c r="D15"/>
  <c r="E15"/>
  <c r="C28"/>
  <c r="D28"/>
  <c r="E28"/>
  <c r="F28"/>
  <c r="F27"/>
  <c r="F26"/>
  <c r="F25"/>
  <c r="F24"/>
  <c r="F23"/>
  <c r="F22"/>
  <c r="F21"/>
  <c r="F20"/>
  <c r="D69" i="73"/>
  <c r="E69"/>
  <c r="F69"/>
  <c r="F39"/>
  <c r="F40"/>
  <c r="F41"/>
  <c r="F42"/>
  <c r="F43"/>
  <c r="F44"/>
  <c r="F45"/>
  <c r="F46"/>
  <c r="F47"/>
  <c r="F48"/>
  <c r="F68"/>
  <c r="D68"/>
  <c r="F67"/>
  <c r="F66"/>
  <c r="F65"/>
  <c r="F64"/>
  <c r="F63"/>
  <c r="F62"/>
  <c r="F61"/>
  <c r="F60"/>
  <c r="F59"/>
  <c r="F58"/>
  <c r="E49"/>
  <c r="F38"/>
  <c r="D28"/>
  <c r="C28"/>
  <c r="E27"/>
  <c r="E26"/>
  <c r="E25"/>
  <c r="E24"/>
  <c r="E23"/>
  <c r="E22"/>
  <c r="E21"/>
  <c r="E20"/>
  <c r="L99" i="39"/>
  <c r="L94"/>
  <c r="L91"/>
  <c r="L90"/>
  <c r="L87"/>
  <c r="L86"/>
  <c r="G94"/>
  <c r="G90"/>
  <c r="G112"/>
  <c r="L112" s="1"/>
  <c r="L117" s="1"/>
  <c r="L108"/>
  <c r="G108"/>
  <c r="L105"/>
  <c r="L104"/>
  <c r="F22"/>
  <c r="E22"/>
  <c r="D22"/>
  <c r="C22"/>
  <c r="F17"/>
  <c r="I95" i="38"/>
  <c r="F95"/>
  <c r="H90"/>
  <c r="H95" s="1"/>
  <c r="G90"/>
  <c r="G95" s="1"/>
  <c r="F90"/>
  <c r="E90"/>
  <c r="D90"/>
  <c r="C90"/>
  <c r="B90"/>
  <c r="B95" s="1"/>
  <c r="I89"/>
  <c r="I90" s="1"/>
  <c r="I88"/>
  <c r="I87"/>
  <c r="H86"/>
  <c r="G86"/>
  <c r="F86"/>
  <c r="E86"/>
  <c r="E95" s="1"/>
  <c r="D86"/>
  <c r="D95" s="1"/>
  <c r="C86"/>
  <c r="C95" s="1"/>
  <c r="B86"/>
  <c r="I85"/>
  <c r="I84"/>
  <c r="I83"/>
  <c r="I82"/>
  <c r="I81"/>
  <c r="I86" s="1"/>
  <c r="H59"/>
  <c r="I58"/>
  <c r="I57"/>
  <c r="I56"/>
  <c r="I55"/>
  <c r="G55"/>
  <c r="G59" s="1"/>
  <c r="F55"/>
  <c r="F59" s="1"/>
  <c r="I54"/>
  <c r="I59" s="1"/>
  <c r="I53"/>
  <c r="I52"/>
  <c r="H14"/>
  <c r="G14"/>
  <c r="F14"/>
  <c r="I13"/>
  <c r="I12"/>
  <c r="I11"/>
  <c r="I10"/>
  <c r="I9"/>
  <c r="I8"/>
  <c r="I7"/>
  <c r="C25" i="29"/>
  <c r="D25"/>
  <c r="E25"/>
  <c r="F25"/>
  <c r="E41" i="51" l="1"/>
  <c r="E13"/>
  <c r="F15" i="43"/>
  <c r="E28" i="73"/>
  <c r="F49"/>
  <c r="D49"/>
  <c r="G117" i="39"/>
  <c r="I14" i="38"/>
  <c r="C16" i="73" l="1"/>
  <c r="D16"/>
  <c r="E9"/>
  <c r="E10"/>
  <c r="E11"/>
  <c r="E12"/>
  <c r="E13"/>
  <c r="E14"/>
  <c r="E15"/>
  <c r="E8"/>
  <c r="C12" i="39"/>
  <c r="D12"/>
  <c r="E12"/>
  <c r="F12"/>
  <c r="F7"/>
  <c r="I69" i="38"/>
  <c r="H78"/>
  <c r="H73"/>
  <c r="I73"/>
  <c r="I76"/>
  <c r="I75"/>
  <c r="I74"/>
  <c r="I72"/>
  <c r="I71"/>
  <c r="I70"/>
  <c r="I68"/>
  <c r="I67"/>
  <c r="I66"/>
  <c r="I65"/>
  <c r="I64"/>
  <c r="G78"/>
  <c r="F69"/>
  <c r="E69"/>
  <c r="C78"/>
  <c r="C73"/>
  <c r="B78"/>
  <c r="B69"/>
  <c r="C69"/>
  <c r="D69"/>
  <c r="G69"/>
  <c r="H69"/>
  <c r="E13"/>
  <c r="E14" s="1"/>
  <c r="E59"/>
  <c r="E58"/>
  <c r="E57"/>
  <c r="E56"/>
  <c r="E55"/>
  <c r="E54"/>
  <c r="E53"/>
  <c r="E52"/>
  <c r="C59"/>
  <c r="B59"/>
  <c r="E43"/>
  <c r="B32"/>
  <c r="D32"/>
  <c r="B24"/>
  <c r="C24"/>
  <c r="D14"/>
  <c r="C14"/>
  <c r="B14"/>
  <c r="E8"/>
  <c r="E7"/>
  <c r="C18" i="34"/>
  <c r="B18"/>
  <c r="B16"/>
  <c r="C16"/>
  <c r="E32" i="33"/>
  <c r="D32"/>
  <c r="C32"/>
  <c r="C26"/>
  <c r="D26"/>
  <c r="C18"/>
  <c r="D18"/>
  <c r="E18"/>
  <c r="C9"/>
  <c r="D9"/>
  <c r="F158" i="32"/>
  <c r="F159"/>
  <c r="F160"/>
  <c r="F161"/>
  <c r="F162"/>
  <c r="F163"/>
  <c r="F164"/>
  <c r="F165"/>
  <c r="F166"/>
  <c r="F167"/>
  <c r="F168" s="1"/>
  <c r="F157"/>
  <c r="D168"/>
  <c r="E16" i="73" l="1"/>
  <c r="I78" i="38"/>
  <c r="B150" i="32"/>
  <c r="C150"/>
  <c r="D150"/>
  <c r="E150"/>
  <c r="F150"/>
  <c r="G150"/>
  <c r="C141"/>
  <c r="D141"/>
  <c r="F123"/>
  <c r="F125" s="1"/>
  <c r="F113"/>
  <c r="F115" s="1"/>
  <c r="F101"/>
  <c r="F100"/>
  <c r="F99"/>
  <c r="F98"/>
  <c r="F97"/>
  <c r="F96"/>
  <c r="F86"/>
  <c r="F85"/>
  <c r="F84"/>
  <c r="F83"/>
  <c r="B76"/>
  <c r="C76"/>
  <c r="E76"/>
  <c r="F76"/>
  <c r="G71"/>
  <c r="G76" s="1"/>
  <c r="D71"/>
  <c r="D76" s="1"/>
  <c r="B30"/>
  <c r="C30"/>
  <c r="D30"/>
  <c r="E30"/>
  <c r="F30"/>
  <c r="G30"/>
  <c r="B29" i="31"/>
  <c r="C29"/>
  <c r="B16"/>
  <c r="C16"/>
  <c r="D16"/>
  <c r="E16"/>
  <c r="F16"/>
  <c r="G16"/>
  <c r="C35" i="30"/>
  <c r="D35"/>
  <c r="C27"/>
  <c r="D27"/>
  <c r="E27"/>
  <c r="F27"/>
  <c r="C15"/>
  <c r="D15"/>
  <c r="E15"/>
  <c r="F15"/>
  <c r="D155" i="68"/>
  <c r="D169"/>
  <c r="F103" i="32" l="1"/>
  <c r="F88"/>
  <c r="C14" i="29" l="1"/>
  <c r="D14"/>
  <c r="E14"/>
  <c r="F14"/>
  <c r="F7"/>
  <c r="F8"/>
  <c r="F9"/>
  <c r="F10"/>
  <c r="F11"/>
  <c r="F12"/>
  <c r="F13"/>
  <c r="D10"/>
  <c r="C30" i="28"/>
  <c r="D30"/>
  <c r="E30"/>
  <c r="F22"/>
  <c r="F23"/>
  <c r="F24"/>
  <c r="F25"/>
  <c r="F26"/>
  <c r="F27"/>
  <c r="F28"/>
  <c r="F29"/>
  <c r="F21"/>
  <c r="C16"/>
  <c r="D16"/>
  <c r="E16"/>
  <c r="F16"/>
  <c r="D9"/>
  <c r="F9" s="1"/>
  <c r="F8"/>
  <c r="F10"/>
  <c r="F11"/>
  <c r="F12"/>
  <c r="F13"/>
  <c r="F14"/>
  <c r="F15"/>
  <c r="D8"/>
  <c r="F7"/>
  <c r="D141" i="68"/>
  <c r="D132"/>
  <c r="D121"/>
  <c r="D108"/>
  <c r="D97"/>
  <c r="D25"/>
  <c r="D85"/>
  <c r="D62"/>
  <c r="D52"/>
  <c r="C41"/>
  <c r="E40"/>
  <c r="E39"/>
  <c r="E37"/>
  <c r="E35"/>
  <c r="E34"/>
  <c r="D38"/>
  <c r="E38" s="1"/>
  <c r="D36"/>
  <c r="E17"/>
  <c r="F17"/>
  <c r="E9"/>
  <c r="F9"/>
  <c r="E24"/>
  <c r="E26"/>
  <c r="E27"/>
  <c r="E28"/>
  <c r="E29"/>
  <c r="E23"/>
  <c r="A43" i="80"/>
  <c r="A42"/>
  <c r="F30" i="28" l="1"/>
  <c r="D41" i="68"/>
  <c r="E36"/>
  <c r="E41" s="1"/>
  <c r="D30"/>
  <c r="E25"/>
  <c r="E30" s="1"/>
  <c r="C30"/>
  <c r="D17" i="32"/>
  <c r="C17"/>
  <c r="A41" i="80"/>
  <c r="A40"/>
  <c r="A39"/>
  <c r="A38"/>
  <c r="A37"/>
  <c r="A36"/>
  <c r="A35"/>
  <c r="A34"/>
  <c r="A33"/>
  <c r="A32"/>
  <c r="A31"/>
  <c r="A30"/>
  <c r="A29"/>
  <c r="A28"/>
  <c r="A27"/>
  <c r="A26"/>
  <c r="A25"/>
  <c r="A24"/>
  <c r="A23"/>
  <c r="A22"/>
  <c r="A21"/>
  <c r="A20"/>
  <c r="A19"/>
  <c r="A18"/>
  <c r="A17"/>
  <c r="A16"/>
  <c r="A15"/>
  <c r="A14"/>
  <c r="A13"/>
  <c r="A12"/>
  <c r="A11"/>
  <c r="A10"/>
  <c r="A9"/>
  <c r="A8"/>
  <c r="A7"/>
  <c r="A6"/>
  <c r="A5"/>
  <c r="A4"/>
  <c r="A3"/>
</calcChain>
</file>

<file path=xl/sharedStrings.xml><?xml version="1.0" encoding="utf-8"?>
<sst xmlns="http://schemas.openxmlformats.org/spreadsheetml/2006/main" count="2036" uniqueCount="921">
  <si>
    <t>Terrenos</t>
  </si>
  <si>
    <t>Impuestos</t>
  </si>
  <si>
    <t>Denominación</t>
  </si>
  <si>
    <t>Total</t>
  </si>
  <si>
    <t xml:space="preserve"> </t>
  </si>
  <si>
    <t>N°</t>
  </si>
  <si>
    <t>Rut</t>
  </si>
  <si>
    <t>Nombre</t>
  </si>
  <si>
    <t>Del año</t>
  </si>
  <si>
    <t>De años anteriores</t>
  </si>
  <si>
    <t>Subtotal</t>
  </si>
  <si>
    <t>TOTAL</t>
  </si>
  <si>
    <t>Nota 5. Cuentas por Cobrar con Contraprestación</t>
  </si>
  <si>
    <t>Más de un año</t>
  </si>
  <si>
    <t>Nota 6. Cuentas por Cobrar sin Contraprestación</t>
  </si>
  <si>
    <t>Inversiones a valor razonable con cambios en los resultados</t>
  </si>
  <si>
    <t>Inversiones mantenidas hasta el vencimiento</t>
  </si>
  <si>
    <t>Inversiones disponibles para la venta y otras inversiones</t>
  </si>
  <si>
    <t>Concepto</t>
  </si>
  <si>
    <t>Corto Plazo</t>
  </si>
  <si>
    <t>Largo Plazo</t>
  </si>
  <si>
    <t>Deterioro Acumulado de Cuentas por Cobrar</t>
  </si>
  <si>
    <t>Deterioro Acumulado de Inversiones Financieras</t>
  </si>
  <si>
    <t>Deterioro Acumulado de Préstamos Corto Plazo</t>
  </si>
  <si>
    <t xml:space="preserve">Nota 11. Existencias </t>
  </si>
  <si>
    <t>Clase de Existencia</t>
  </si>
  <si>
    <t xml:space="preserve">Acciones y Participaciones de Capital </t>
  </si>
  <si>
    <t xml:space="preserve">Inversiones a Largo Plazo </t>
  </si>
  <si>
    <t xml:space="preserve">Otros Activos Financieros </t>
  </si>
  <si>
    <t>Otros</t>
  </si>
  <si>
    <t>Costo</t>
  </si>
  <si>
    <t>Edificaciones Institucionales</t>
  </si>
  <si>
    <t>Infraestructura Pública</t>
  </si>
  <si>
    <t>Bienes de Uso en Leasing</t>
  </si>
  <si>
    <t>Bienes Concesionados</t>
  </si>
  <si>
    <t>Otros Bienes de Uso</t>
  </si>
  <si>
    <t>Adiciones</t>
  </si>
  <si>
    <t>Retiros/bajas</t>
  </si>
  <si>
    <t>Ajustes</t>
  </si>
  <si>
    <t>Traspasos</t>
  </si>
  <si>
    <t>Depreciación del ejercicio</t>
  </si>
  <si>
    <t>Deterioro del ejercicio</t>
  </si>
  <si>
    <t>Cantidad</t>
  </si>
  <si>
    <t>Bienes entregados comodato</t>
  </si>
  <si>
    <t xml:space="preserve">Bienes totalmente depreciados o deteriorados en uso </t>
  </si>
  <si>
    <t>Bienes retirado de su uso activo</t>
  </si>
  <si>
    <t>Bienes sujetos a compromisos de adquisición</t>
  </si>
  <si>
    <t>Clase de activo afectado por pérdida de deterioro de valor y reversiones</t>
  </si>
  <si>
    <t>Sucesos o Circunstancias que han llevado al reconocimiento o la reversión de la pérdida por deterioro</t>
  </si>
  <si>
    <t>Amortización Acumulada</t>
  </si>
  <si>
    <t>Deterioro Acumulado</t>
  </si>
  <si>
    <t>Valor Libro</t>
  </si>
  <si>
    <t>Razones de evaluación de tipo de vida</t>
  </si>
  <si>
    <t>Valor Razonable</t>
  </si>
  <si>
    <t>Incrementos</t>
  </si>
  <si>
    <t>Amortización del ejercicio</t>
  </si>
  <si>
    <t>Depreciación Acumulada</t>
  </si>
  <si>
    <t>Edificaciones de Inversión</t>
  </si>
  <si>
    <t>Terrenos de Inversión</t>
  </si>
  <si>
    <t>RUT</t>
  </si>
  <si>
    <t>Asociada 1</t>
  </si>
  <si>
    <t>Asociada 2</t>
  </si>
  <si>
    <t>Asociada 3</t>
  </si>
  <si>
    <t>Activos</t>
  </si>
  <si>
    <t>Ingresos</t>
  </si>
  <si>
    <t>Acreedor</t>
  </si>
  <si>
    <t>Moneda de Origen</t>
  </si>
  <si>
    <t>Nota 20. Cuentas por Pagar con Contraprestación</t>
  </si>
  <si>
    <t>Nota 21. Cuentas por Pagar sin Contraprestación</t>
  </si>
  <si>
    <t>Incremento por nuevas provisiones</t>
  </si>
  <si>
    <t>Incremento de provisiones existentes</t>
  </si>
  <si>
    <t>Provisión utilizada</t>
  </si>
  <si>
    <t>Ajustes por cambio de estimaciones</t>
  </si>
  <si>
    <t>Otros incrementos (decrementos)</t>
  </si>
  <si>
    <t>Total cambios</t>
  </si>
  <si>
    <t>Costo de servicios pasados</t>
  </si>
  <si>
    <t>Variaciones a la tasa de cambio</t>
  </si>
  <si>
    <t>Beneficios pagados</t>
  </si>
  <si>
    <t>Liquidaciones</t>
  </si>
  <si>
    <t>Operación</t>
  </si>
  <si>
    <t>Valor Neto</t>
  </si>
  <si>
    <t>Valor Presente</t>
  </si>
  <si>
    <t>Subtítulo</t>
  </si>
  <si>
    <t>Diferencia</t>
  </si>
  <si>
    <t>Porcentaje Participación</t>
  </si>
  <si>
    <t>Controladora Inmediata</t>
  </si>
  <si>
    <t>Controladora Final</t>
  </si>
  <si>
    <t>Naturaleza de la relación</t>
  </si>
  <si>
    <t>Porcentaje de participación</t>
  </si>
  <si>
    <t>Directo</t>
  </si>
  <si>
    <t>Indirecto</t>
  </si>
  <si>
    <t>Detalle de la transacción</t>
  </si>
  <si>
    <t>Cuenta</t>
  </si>
  <si>
    <t>Ingresos de transferencias</t>
  </si>
  <si>
    <t>Multas</t>
  </si>
  <si>
    <t>              i.        En el caso de bienes con vida útil indefinida:</t>
  </si>
  <si>
    <t>Descripción</t>
  </si>
  <si>
    <t>e) Otra información relevante sobre los Bienes de Uso</t>
  </si>
  <si>
    <t>Depreciación
Acumulada</t>
  </si>
  <si>
    <t>Valor
Libro</t>
  </si>
  <si>
    <t>Bienes en Curso</t>
  </si>
  <si>
    <t>b) Indicar la siguiente información:</t>
  </si>
  <si>
    <t>b) Movimiento de Propiedades de Inversión.</t>
  </si>
  <si>
    <t>a) Deuda Pública Interna</t>
  </si>
  <si>
    <t>b) Deuda Pública Externa</t>
  </si>
  <si>
    <t>a) Indicar los saldos vigentes según el siguiente formato:</t>
  </si>
  <si>
    <t>b) Movimiento de las Provisiones</t>
  </si>
  <si>
    <t>Descripción de provisiones</t>
  </si>
  <si>
    <t>Monto reconocido como gasto</t>
  </si>
  <si>
    <t>Tipo de Ingreso</t>
  </si>
  <si>
    <t>a) Activo Contingente: indicar los montos estimados vigentes según el siguiente formato:</t>
  </si>
  <si>
    <t>b) Pasivo Contingente: indicar los montos estimados vigentes según el siguiente formato:</t>
  </si>
  <si>
    <t xml:space="preserve">a) Ingreso </t>
  </si>
  <si>
    <t>b) Gasto</t>
  </si>
  <si>
    <t>Presupuesto Actualizado</t>
  </si>
  <si>
    <t>a) Partes relacionadas</t>
  </si>
  <si>
    <t>Entidad</t>
  </si>
  <si>
    <t>              i.        Identificación del vínculo entre partes relacionadas:</t>
  </si>
  <si>
    <t>N° Cuenta</t>
  </si>
  <si>
    <t>Menor a un año</t>
  </si>
  <si>
    <t>Posterior a un año pero menor a cinco años</t>
  </si>
  <si>
    <t>Más de cinco años</t>
  </si>
  <si>
    <t>Pasivos por Concesión de Derechos</t>
  </si>
  <si>
    <t>Personal de Planta</t>
  </si>
  <si>
    <t>Personal de Contrata</t>
  </si>
  <si>
    <t>Personal a Honorarios</t>
  </si>
  <si>
    <t>Otros Gastos en Personal</t>
  </si>
  <si>
    <t>Entidad Controlada</t>
  </si>
  <si>
    <t>Plantas, Árboles y/o Bosques</t>
  </si>
  <si>
    <t>Animales Vivos</t>
  </si>
  <si>
    <t>Programas y Licencias Computacionales</t>
  </si>
  <si>
    <t>Sistemas de Información</t>
  </si>
  <si>
    <t>Páginas Web</t>
  </si>
  <si>
    <t>Patentes y Derechos de Autor</t>
  </si>
  <si>
    <t>a) Provisiones por Beneficios a los Empleados</t>
  </si>
  <si>
    <t>d) Planes de Beneficios Definidos</t>
  </si>
  <si>
    <t>              i.        Movimiento de los beneficios</t>
  </si>
  <si>
    <t>Nota 27. Activos y Pasivos Contingentes</t>
  </si>
  <si>
    <t>Valor de compensaciones recibidas de terceros</t>
  </si>
  <si>
    <t>Leasing o Leaseback</t>
  </si>
  <si>
    <t>Activos Intangibles con restricciones de titularidad</t>
  </si>
  <si>
    <t>Activos Intangibles dejados en garantías</t>
  </si>
  <si>
    <t>Activos sujetos a compromisos de adquisición</t>
  </si>
  <si>
    <t>c) Resultados de las Propiedades de Inversión</t>
  </si>
  <si>
    <t>Ingresos por arriendos</t>
  </si>
  <si>
    <t>Obligaciones contractuales</t>
  </si>
  <si>
    <t>Reversión de provisiones</t>
  </si>
  <si>
    <t>Clases de Activos Contingentes</t>
  </si>
  <si>
    <t>Clases de Pasivos Contingentes</t>
  </si>
  <si>
    <t>Naturaleza de los Activos Contingentes</t>
  </si>
  <si>
    <t>Naturaleza de los errores del periodo</t>
  </si>
  <si>
    <t>Nota 7. Inversiones Financieras</t>
  </si>
  <si>
    <t>              i.        Indicar los saldos vigentes según el siguiente formato</t>
  </si>
  <si>
    <t>              ii.        Deudores por Transferencias Reintegrables</t>
  </si>
  <si>
    <t>Análisis variaciones significativas</t>
  </si>
  <si>
    <t>Descripción de los diferentes planes</t>
  </si>
  <si>
    <t>b) Gastos en personal</t>
  </si>
  <si>
    <t>b) Otra información relevante de las concesiones</t>
  </si>
  <si>
    <t>Nombre proyecto</t>
  </si>
  <si>
    <t>Adquiridos separadamente</t>
  </si>
  <si>
    <t>Nota 1. Naturaleza de la Operación</t>
  </si>
  <si>
    <t>Generados Internamente</t>
  </si>
  <si>
    <t>Detalle de los cambios efectuados</t>
  </si>
  <si>
    <t>Acuerdo o clases de acuerdos</t>
  </si>
  <si>
    <t>Retiros / bajas</t>
  </si>
  <si>
    <t>Identificación de contrato</t>
  </si>
  <si>
    <t>Remuneración total de familiares próximos del personal clave que trabajen en la misma entidad</t>
  </si>
  <si>
    <t>N° Folio</t>
  </si>
  <si>
    <t>Detalle del ajuste</t>
  </si>
  <si>
    <t>d) Otra información relevante sobre los Activos Intangibles</t>
  </si>
  <si>
    <t>              i.        Arrendamientos Financieros</t>
  </si>
  <si>
    <t>              ii.        Arrendamientos Operativos</t>
  </si>
  <si>
    <t>              i.        Arrendamientos Operativos</t>
  </si>
  <si>
    <t>Arrendatario</t>
  </si>
  <si>
    <t>              i.        Arrendatario</t>
  </si>
  <si>
    <t>              ii.        Arrendador</t>
  </si>
  <si>
    <t>c) Resultados obtenidos de un producto agrícola del período</t>
  </si>
  <si>
    <t>d) Activos medidos según modelo de costo</t>
  </si>
  <si>
    <t>c) Otros Bienes de Uso</t>
  </si>
  <si>
    <t xml:space="preserve">d) Movimiento de los Bienes de Uso </t>
  </si>
  <si>
    <t>Nota 19. Deuda Pública</t>
  </si>
  <si>
    <t>Prestación de servicios</t>
  </si>
  <si>
    <t>Venta de bienes</t>
  </si>
  <si>
    <t>Información de detalle</t>
  </si>
  <si>
    <t>Nota 8. Préstamos</t>
  </si>
  <si>
    <t>              ii.        En el caso de pérdidas o deterioros materiales reconocidos o revertidos durante el período:</t>
  </si>
  <si>
    <t>Nuevos prestamos concedidos</t>
  </si>
  <si>
    <t>Ajustes al valor razonable</t>
  </si>
  <si>
    <t>Préstamos reembolsados</t>
  </si>
  <si>
    <t>Pérdidas por deterioro</t>
  </si>
  <si>
    <t xml:space="preserve">Otros ajustes     </t>
  </si>
  <si>
    <t>Cuentas de ingresos o gastos patrimoniales afectadas</t>
  </si>
  <si>
    <t>Pasivo Financiero</t>
  </si>
  <si>
    <t>Acuerdo significativo o clases de acuerdos</t>
  </si>
  <si>
    <t>Activo o activos asociados</t>
  </si>
  <si>
    <t>Por el uso de activos por parte de terceros</t>
  </si>
  <si>
    <t>Nota 12. Bienes de Uso</t>
  </si>
  <si>
    <t>Nota 17. Detrimento</t>
  </si>
  <si>
    <t>Nota 13. Costo de Estudios y Programas</t>
  </si>
  <si>
    <t>Nota 16. Agricultura</t>
  </si>
  <si>
    <t xml:space="preserve">Nota 18. Depósitos de Terceros. </t>
  </si>
  <si>
    <t>Nota 22. Provisiones</t>
  </si>
  <si>
    <t>Nota 23. Beneficios a los Empleados</t>
  </si>
  <si>
    <t>Nota 24. Arrendamientos</t>
  </si>
  <si>
    <t>Nota 25. Concesiones</t>
  </si>
  <si>
    <t xml:space="preserve">Nota 26. Otros Pasivos </t>
  </si>
  <si>
    <t xml:space="preserve">Nota 28. Ingresos de Transacciones con Contraprestación </t>
  </si>
  <si>
    <t xml:space="preserve">Nota 29. Transferencias, Impuestos y Multas </t>
  </si>
  <si>
    <t xml:space="preserve">Nota 30. Efectos de las Variaciones en los Tipos de Cambio de la Moneda Extranjera </t>
  </si>
  <si>
    <t>Nota 31. Errores</t>
  </si>
  <si>
    <t>Nota 32. Información Financiera por Segmentos</t>
  </si>
  <si>
    <t>Nota 33. Información a Revelar sobre Partes Relacionadas</t>
  </si>
  <si>
    <t>Incrementos en el valor libro producto de la aplicación de la tasa de interés efectiva</t>
  </si>
  <si>
    <t>Nota 14. Activos Intangibles</t>
  </si>
  <si>
    <t>Nota 15. Propiedades de Inversión</t>
  </si>
  <si>
    <t>Nota 10. Deterioro Acumulado de Bienes Financieros</t>
  </si>
  <si>
    <t>Código BIP</t>
  </si>
  <si>
    <t>a) Detrimento de Fondos</t>
  </si>
  <si>
    <t>c) Información adicional</t>
  </si>
  <si>
    <t>2.2. Anticipos de Fondos</t>
  </si>
  <si>
    <t>2.3. Cuentas por Cobrar con Contraprestación</t>
  </si>
  <si>
    <t>2.4. Cuentas por Cobrar sin Contraprestación</t>
  </si>
  <si>
    <t>2.5. Inversiones Financieras</t>
  </si>
  <si>
    <t>2.6. Préstamos, Deudores Varios y Deterioro Acumulado</t>
  </si>
  <si>
    <t>2.7. Existencias</t>
  </si>
  <si>
    <t>2.8. Bienes de Uso</t>
  </si>
  <si>
    <t>2.9. Activos Intangibles</t>
  </si>
  <si>
    <t>2.10. Propiedades de Inversión</t>
  </si>
  <si>
    <t>2.11. Agricultura</t>
  </si>
  <si>
    <t>2.12. Detrimento</t>
  </si>
  <si>
    <t>2.13. Depósitos de Terceros</t>
  </si>
  <si>
    <t>2.14. Deuda Pública Interna y Externa</t>
  </si>
  <si>
    <t>2.17. Provisiones</t>
  </si>
  <si>
    <t>2.19. Arrendamientos</t>
  </si>
  <si>
    <t>2.20. Concesiones</t>
  </si>
  <si>
    <t>2.21. Activos Contingentes y Pasivos Contingentes</t>
  </si>
  <si>
    <t>2.22. Ingresos de Transacciones con Contraprestación</t>
  </si>
  <si>
    <t>2.15.Cuentas por Pagar con Contraprestación - Acreedores Presupuestarios y Otras Cuentas por Pagar</t>
  </si>
  <si>
    <t>2.16. Cuentas por Pagar sin Contraprestación - Acreedores Presupuestarios y Otras cuentas por Pagar</t>
  </si>
  <si>
    <t>2.23. Transferencias, Impuestos y Multas</t>
  </si>
  <si>
    <t>2.26. Información Financiera por Segmentos</t>
  </si>
  <si>
    <t>2.27. Inversiones Asociadas y Negocios Conjuntos</t>
  </si>
  <si>
    <t>2.25. Errores</t>
  </si>
  <si>
    <t>2.24. Efecto de las Variaciones en los. Tipos de Cambio de la Moneda Extranjera</t>
  </si>
  <si>
    <t>2.28. Ingresos y Gastos Presupuestarios</t>
  </si>
  <si>
    <t>2.29. Ingresos y Gastos Patrimoniales</t>
  </si>
  <si>
    <t>2.30. Patrimonio Neto</t>
  </si>
  <si>
    <t>a) Cambios en Políticas Contables</t>
  </si>
  <si>
    <t>31-12-2019, en M$ (miles de pesos)</t>
  </si>
  <si>
    <t>b) Información adicional</t>
  </si>
  <si>
    <t>Saldo al inicio del periodo</t>
  </si>
  <si>
    <t>Saldo neto al final del periodo</t>
  </si>
  <si>
    <t>d) Información adicional</t>
  </si>
  <si>
    <t>Nota 9. Deudores Varios</t>
  </si>
  <si>
    <t>a) Deudores Varios Corrientes</t>
  </si>
  <si>
    <t>Introducir la información en este espacio</t>
  </si>
  <si>
    <t>Indicios de deterioro y metodología aplicada</t>
  </si>
  <si>
    <t>Bienes de Uso en Proceso</t>
  </si>
  <si>
    <t>f) Deterioro de Bienes de Uso</t>
  </si>
  <si>
    <t>Nombre Cuenta</t>
  </si>
  <si>
    <t>            iii.        Respecto de adquisiciones de activos a través de una transacción sin contraprestación, registrados inicialmente al valor razonable</t>
  </si>
  <si>
    <t>c) Movimientos de los Activos Intangibles</t>
  </si>
  <si>
    <t>Total Deterioro Acumulado</t>
  </si>
  <si>
    <t>Total Depreciación Acumulada</t>
  </si>
  <si>
    <t>Total Amortización Acumulada</t>
  </si>
  <si>
    <t>Monto de investigación y desarrollo reconocido como gasto</t>
  </si>
  <si>
    <t>e) Obligaciones Contractuales</t>
  </si>
  <si>
    <t>d) Deterioro de Propiedades de Inversión</t>
  </si>
  <si>
    <t>e) Información adicional</t>
  </si>
  <si>
    <t>Provisión por Impuesto a la Renta</t>
  </si>
  <si>
    <t>Provisiones por Juicios</t>
  </si>
  <si>
    <t>Provisión por Desmantelamiento y/o Rehabilitación</t>
  </si>
  <si>
    <t>Otras Provisiones</t>
  </si>
  <si>
    <t>Provisiones por Desahucio</t>
  </si>
  <si>
    <t>Provisión por Incentivo al Retiro</t>
  </si>
  <si>
    <t>Provisión por Retiro Anticipado</t>
  </si>
  <si>
    <t>Otras Provisiones por Beneficios a los Empleados</t>
  </si>
  <si>
    <t>Saldo al final del periodo</t>
  </si>
  <si>
    <t>Costo por intereses</t>
  </si>
  <si>
    <t>Costo de servicios del periodo</t>
  </si>
  <si>
    <t>Aportaciones efectuadas por participantes</t>
  </si>
  <si>
    <t>Disminuciones</t>
  </si>
  <si>
    <t>              ii.        Estado de financiamiento de beneficios</t>
  </si>
  <si>
    <t>Planes sin financiar</t>
  </si>
  <si>
    <t>Planes total o parcialmente financiados</t>
  </si>
  <si>
    <t>              iii.        Beneficios al personal reconocidos en el Estado de Resultados</t>
  </si>
  <si>
    <t>Costo de los servicios</t>
  </si>
  <si>
    <t>Rendimiento esperado para los activos del plan</t>
  </si>
  <si>
    <t>Rendimiento esperado de cualquier derecho de reembolso reconocido como un activo</t>
  </si>
  <si>
    <t>Ganancias y pérdidas actuariales</t>
  </si>
  <si>
    <t>Costo de los servicios pasados</t>
  </si>
  <si>
    <t>Efecto de disminución o liquidación</t>
  </si>
  <si>
    <t>Nota 38. Hechos Ocurridos Después de la Fecha de Presentación</t>
  </si>
  <si>
    <t>a) Detallar la siguiente información</t>
  </si>
  <si>
    <t xml:space="preserve">Nota 37. Variaciones en el Patrimonio Neto </t>
  </si>
  <si>
    <t>a) Arrendatarios deberán revelar lo siguiente</t>
  </si>
  <si>
    <t>b) Cobros anticipados</t>
  </si>
  <si>
    <t>Tipo 1</t>
  </si>
  <si>
    <t>Tipo 2</t>
  </si>
  <si>
    <t>b) Transacciones sin condiciones de mercado</t>
  </si>
  <si>
    <t>Préstamos otorgados al personal clave</t>
  </si>
  <si>
    <t>Nota 34. Inversiones en Asociadas y Negocios Conjuntos</t>
  </si>
  <si>
    <t>Empresa</t>
  </si>
  <si>
    <t>Dividendos y retiros</t>
  </si>
  <si>
    <t>Participación en Resultados</t>
  </si>
  <si>
    <t>%</t>
  </si>
  <si>
    <t>Utilidad</t>
  </si>
  <si>
    <t>Pérdida</t>
  </si>
  <si>
    <t>Participación %</t>
  </si>
  <si>
    <t>b) Información financiera resumida de asociadas</t>
  </si>
  <si>
    <t xml:space="preserve">Identificación de asociadas </t>
  </si>
  <si>
    <t>Corriente</t>
  </si>
  <si>
    <t>No Corriente</t>
  </si>
  <si>
    <t>Total de Activos de Asociadas</t>
  </si>
  <si>
    <t>Pasivos y Patrimonio</t>
  </si>
  <si>
    <t>Patrimonio</t>
  </si>
  <si>
    <t>Total Pasivos y Patrimonio de Asociadas</t>
  </si>
  <si>
    <t>Resultados</t>
  </si>
  <si>
    <t>Gastos</t>
  </si>
  <si>
    <t>Total Resultado</t>
  </si>
  <si>
    <t>Pasivo Contingente</t>
  </si>
  <si>
    <t>Clasificación</t>
  </si>
  <si>
    <t>Asociada</t>
  </si>
  <si>
    <t>Proporcional</t>
  </si>
  <si>
    <t>Nota 35. Estados financieros consolidados y separados</t>
  </si>
  <si>
    <t>Nota 36. Diferencias entre el Presupuesto Actualizado y Devengado</t>
  </si>
  <si>
    <t>Nota</t>
  </si>
  <si>
    <t>2.1. Período Contable - Bases de Preparación</t>
  </si>
  <si>
    <t>2.18. Beneficios a los Empleados</t>
  </si>
  <si>
    <t>Nota 3. Cambio en Políticas y Estimaciones Contables</t>
  </si>
  <si>
    <t>c) Planes de Aportaciones Definidas</t>
  </si>
  <si>
    <t>Combinaciones de entidades</t>
  </si>
  <si>
    <t>Reembolsos</t>
  </si>
  <si>
    <t>Cuenta Nivel 2 (código + denominación)</t>
  </si>
  <si>
    <t>a) Deterioro de Bienes Financieros Corrientes</t>
  </si>
  <si>
    <t>b) Deterioro de Bienes Financieros No Corrientes</t>
  </si>
  <si>
    <t>Deterioro Acumulado año anterior</t>
  </si>
  <si>
    <t>Bienes sujetos a restricciones de titularidad</t>
  </si>
  <si>
    <t>            iii.        En el caso de pérdidas o deterioros no materiales reconocidos o revertidos durante el período</t>
  </si>
  <si>
    <t>            ii.        En el caso de activos intangibles individuales significativos:</t>
  </si>
  <si>
    <t>Otros Activos Intangibles</t>
  </si>
  <si>
    <t>Amortización Acumulada año anterior</t>
  </si>
  <si>
    <t>Gastos de operación que generaron ingresos</t>
  </si>
  <si>
    <t>Activo Biológico o Producto Biológico</t>
  </si>
  <si>
    <t>Tasa Anual</t>
  </si>
  <si>
    <t>c) Otra información de las provisiones</t>
  </si>
  <si>
    <t>Rendimiento esperado para activos del plan</t>
  </si>
  <si>
    <t>Variaciónes a la tasa de cambio</t>
  </si>
  <si>
    <t>Aportes efectuados por el empleador</t>
  </si>
  <si>
    <t>Aportes efectuados por los participantes</t>
  </si>
  <si>
    <t>Beneficios Pagados</t>
  </si>
  <si>
    <t>Partida que la Incluye en Estado de Resultados</t>
  </si>
  <si>
    <t>c) Cambios en acuerdo durante el periodo</t>
  </si>
  <si>
    <t>Ejecución Devengada</t>
  </si>
  <si>
    <t>31-12-2020, en M$ (miles de pesos)</t>
  </si>
  <si>
    <t>Patrimonio Institucional 
Cuenta 31101</t>
  </si>
  <si>
    <t xml:space="preserve"> Resultados Acumulados
Cuenta 31102</t>
  </si>
  <si>
    <t>Resultado del Ejercicio 
Cuenta 31103</t>
  </si>
  <si>
    <t>a) Indicar los ajustes por corrección de errores de periodos anteriores (movimientos de tipo apertura), según el siguiente formato:</t>
  </si>
  <si>
    <t xml:space="preserve">c) Pasivos Condonados </t>
  </si>
  <si>
    <t xml:space="preserve">Ingresos producidos por permuta </t>
  </si>
  <si>
    <t xml:space="preserve">Cuenta </t>
  </si>
  <si>
    <t>Cuentas por Pagar – Prestaciones de Seguridad Social</t>
  </si>
  <si>
    <t>Cuentas por Pagar – Transferencias Corrientes</t>
  </si>
  <si>
    <t>Cuentas por Pagar – Integros al Fisco</t>
  </si>
  <si>
    <t>Cuentas por Pagar – Otros Gastos Corrientes</t>
  </si>
  <si>
    <t>Cuentas por Pagar – Aporte Fiscal Libre</t>
  </si>
  <si>
    <t>Cuentas por Pagar – Aporte Fiscal para el
Servicio de la Deuda</t>
  </si>
  <si>
    <t>Cuentas por Pagar – Adquisición de Activos No
 Financieros</t>
  </si>
  <si>
    <t>Cuentas por Pagar – Transferencias de Capital</t>
  </si>
  <si>
    <t>Hasta 30 días</t>
  </si>
  <si>
    <t>De 31 días a un año</t>
  </si>
  <si>
    <t>Otras Cuentas por Pagar de Gastos Previsionales</t>
  </si>
  <si>
    <t>Cuentas por Pagar – Gastos en Personal</t>
  </si>
  <si>
    <t>Cuentas por Pagar – Adquisición de Activos
Financieros</t>
  </si>
  <si>
    <t xml:space="preserve">Cuentas por Pagar – Iniciativas de Inversión </t>
  </si>
  <si>
    <t>Cuentas por Pagar – Préstamos</t>
  </si>
  <si>
    <t>Cuentas por Pagar – Servicio de la Deuda</t>
  </si>
  <si>
    <t>Cuentas por Pagar de Gastos Presupuestarios</t>
  </si>
  <si>
    <t>Cuentas por Pagar – Bienes y Servicios de Consumo</t>
  </si>
  <si>
    <t>Cantidad total de acreedores por Deuda Pública Interna al 2020 :</t>
  </si>
  <si>
    <t xml:space="preserve">Nombre </t>
  </si>
  <si>
    <t>Anticipos de Clientes</t>
  </si>
  <si>
    <t>Garantías Recibidas</t>
  </si>
  <si>
    <t>Administración de Fondos</t>
  </si>
  <si>
    <t>Depósitos Previsionales</t>
  </si>
  <si>
    <t>Recaudación del Sistema Financiero Pendientes de Aplicación</t>
  </si>
  <si>
    <t>Otras Obligaciones Financieras</t>
  </si>
  <si>
    <t>Recaudación de Terceros Pendientes de Aplicación</t>
  </si>
  <si>
    <t>Acreedores por Ingresos Percibidos en Exceso</t>
  </si>
  <si>
    <t>Obligaciones con el Fondo Común Municipal</t>
  </si>
  <si>
    <t>Aplicación de Fondos en Administración</t>
  </si>
  <si>
    <t>Fluctuación de Cambios – Acreedor</t>
  </si>
  <si>
    <t xml:space="preserve">Nombre Cuenta </t>
  </si>
  <si>
    <t>Saldo neto al 31/12/2020</t>
  </si>
  <si>
    <t>Saldo al 01/01/2020</t>
  </si>
  <si>
    <t>Saldo al 31-12-2020</t>
  </si>
  <si>
    <t xml:space="preserve">Depreciación </t>
  </si>
  <si>
    <t xml:space="preserve">Deterioro </t>
  </si>
  <si>
    <t>Páginas WEB</t>
  </si>
  <si>
    <t>Otros Bienes Intangibles</t>
  </si>
  <si>
    <t>31-12-2020, en M$ 
(miles de pesos)</t>
  </si>
  <si>
    <t xml:space="preserve">Total </t>
  </si>
  <si>
    <t xml:space="preserve">a) Costo de Estudios Básicos </t>
  </si>
  <si>
    <t xml:space="preserve">Subtotal </t>
  </si>
  <si>
    <t xml:space="preserve">TOTAL </t>
  </si>
  <si>
    <t>intereses Devengados y no Percibidos por Inversiones Financieras</t>
  </si>
  <si>
    <t>Inversiones Temporales</t>
  </si>
  <si>
    <t>Inversiones a Corto Plazo</t>
  </si>
  <si>
    <t>Fondo de Estabilización Económica y Social</t>
  </si>
  <si>
    <t>Fondo de Reserva de Pensiones</t>
  </si>
  <si>
    <t xml:space="preserve">Fondo para la Educación </t>
  </si>
  <si>
    <t xml:space="preserve">Fondo de Apoyo Regional </t>
  </si>
  <si>
    <t>Fondo para Diagnósticos y Tratamientos de Alto Costo</t>
  </si>
  <si>
    <t>Deudores por Gastos Pagados en Exceso</t>
  </si>
  <si>
    <t>Otros Deudores Financieros</t>
  </si>
  <si>
    <t>Deudores</t>
  </si>
  <si>
    <t xml:space="preserve">Pagos Provisionales Mensuales </t>
  </si>
  <si>
    <t xml:space="preserve">Deudores de Dudosa Recuperación </t>
  </si>
  <si>
    <t>Deudores en Cobranza Judicial</t>
  </si>
  <si>
    <t>Cuentas por Cobrar – Impuestos</t>
  </si>
  <si>
    <t>Cuentas por Cobrar – Imposiciones Previsionales</t>
  </si>
  <si>
    <t>Cuentas por Cobrar – Transferencias Corrientes</t>
  </si>
  <si>
    <t>Cuentas por Cobrar – Otros Ingresos Corrientes</t>
  </si>
  <si>
    <t>Cuentas por Cobrar – Transferencias para Gastos de Capital</t>
  </si>
  <si>
    <t>Otras Cuentas por Cobrar de Ingresos Previsionales</t>
  </si>
  <si>
    <t>Cuentas por Cobrar – Aporte Fiscal</t>
  </si>
  <si>
    <t>Tarjetas de Crédito</t>
  </si>
  <si>
    <t>Cuentas por Cobrar – Rentas de la Propiedad</t>
  </si>
  <si>
    <t>Cuentas por Cobrar – Ingresos de Operación</t>
  </si>
  <si>
    <t>Cuentas por Cobrar – Venta de Activos No Financieros</t>
  </si>
  <si>
    <t>Cuentas por Cobrar – Venta de Activos Financieros</t>
  </si>
  <si>
    <t>Cuentas por Cobrar – Endeudamiento</t>
  </si>
  <si>
    <t>Cuentas por Cobrar – Recuperación de Préstamos</t>
  </si>
  <si>
    <t>Deudores por Ventas Ley N° 18.868</t>
  </si>
  <si>
    <t>Cuentas por Cobrar de Ingresos Presupuestarios</t>
  </si>
  <si>
    <t xml:space="preserve">Nota 4. Recursos Disponibles </t>
  </si>
  <si>
    <t>Nota 2. Criterios Contables</t>
  </si>
  <si>
    <t xml:space="preserve">Anticipos a Proveedores </t>
  </si>
  <si>
    <t xml:space="preserve">Anticipos a Contratistas </t>
  </si>
  <si>
    <t xml:space="preserve">Garantías Otorgadas </t>
  </si>
  <si>
    <t xml:space="preserve">Anticipos Previsionales </t>
  </si>
  <si>
    <t>,</t>
  </si>
  <si>
    <t xml:space="preserve">Resto de deudores </t>
  </si>
  <si>
    <t>b) Costo de Programas</t>
  </si>
  <si>
    <t xml:space="preserve">Valor libro </t>
  </si>
  <si>
    <t>Cantidad total de acreedores por Deuda Pública Externa al 2020 :</t>
  </si>
  <si>
    <t xml:space="preserve">Resto acreedores </t>
  </si>
  <si>
    <t>Documentos Caducados</t>
  </si>
  <si>
    <t>Acreedores</t>
  </si>
  <si>
    <t>Fondos de Terceros</t>
  </si>
  <si>
    <t>IVA – Débito Fiscal</t>
  </si>
  <si>
    <t>Acreedores por Transferencias Reintegrables</t>
  </si>
  <si>
    <t>Pasivos por Administración Transitoria de Fondos Previsionales.</t>
  </si>
  <si>
    <t>Convenios Especiales</t>
  </si>
  <si>
    <t>Patrimonio Negativo Administración de Empre- sas</t>
  </si>
  <si>
    <t>Facturas por Recibir CENABAST</t>
  </si>
  <si>
    <t>Arriendo de Inmuebles</t>
  </si>
  <si>
    <t>Acreedores por Pagos Provisionales Mensuales</t>
  </si>
  <si>
    <t>Acreedores por Impuesto al Valor Agregado</t>
  </si>
  <si>
    <t>Acreedores por Pagos a Cuenta de Futuras Utilidades</t>
  </si>
  <si>
    <t>Convenio de las Municipalidades por Deuda FCM</t>
  </si>
  <si>
    <r>
      <t>TOTAL</t>
    </r>
    <r>
      <rPr>
        <sz val="11"/>
        <color rgb="FF000000"/>
        <rFont val="Arial"/>
        <family val="2"/>
      </rPr>
      <t xml:space="preserve"> </t>
    </r>
  </si>
  <si>
    <t>Cantidad total de Acreedores al 2020</t>
  </si>
  <si>
    <t>a) Variaciones del periodo en M$ (miles de pesos)</t>
  </si>
  <si>
    <t>31-12-2020
en M$ (miles de pesos)</t>
  </si>
  <si>
    <t xml:space="preserve">Caja  </t>
  </si>
  <si>
    <t xml:space="preserve">Banco Estado </t>
  </si>
  <si>
    <r>
      <rPr>
        <sz val="11"/>
        <rFont val="Arial"/>
        <family val="2"/>
      </rPr>
      <t>b) Disponibilidad en Moneda Extranjera</t>
    </r>
    <r>
      <rPr>
        <b/>
        <sz val="11"/>
        <color rgb="FF0070C0"/>
        <rFont val="Arial"/>
        <family val="2"/>
      </rPr>
      <t xml:space="preserve"> </t>
    </r>
  </si>
  <si>
    <t xml:space="preserve">c) Anticipos de Fondos </t>
  </si>
  <si>
    <t>Anticipos a Rendir Cuenta</t>
  </si>
  <si>
    <t>Cartas de Créditos</t>
  </si>
  <si>
    <t xml:space="preserve">Fluctuación de Cambios </t>
  </si>
  <si>
    <t xml:space="preserve">e) Información Adicional </t>
  </si>
  <si>
    <t>a) Indicar los saldos vigentes y antigüedad de cada cuenta nivel 1 según el siguiente formato:</t>
  </si>
  <si>
    <t>Hasta 90 días</t>
  </si>
  <si>
    <t>De 91 días a un año</t>
  </si>
  <si>
    <t xml:space="preserve">a) Activos Corrientes </t>
  </si>
  <si>
    <t xml:space="preserve">b) Activos No Corrientes </t>
  </si>
  <si>
    <t xml:space="preserve">N° Cuenta </t>
  </si>
  <si>
    <t>Documento por Cobrar</t>
  </si>
  <si>
    <t>IVA-Crédito Fiscal</t>
  </si>
  <si>
    <t xml:space="preserve">Deudores por Transferencia Reintegrables </t>
  </si>
  <si>
    <t xml:space="preserve">TOTALES </t>
  </si>
  <si>
    <t xml:space="preserve">Del Año </t>
  </si>
  <si>
    <t xml:space="preserve">                iii.         	Deudores, Documentos por Cobrar, Documentos Protestados, Otros Deudores Financieros y Deudores pagados en Exceso.</t>
  </si>
  <si>
    <t xml:space="preserve">b) Deudores Varios No Corrientes </t>
  </si>
  <si>
    <t xml:space="preserve">                  i. Indicar los Saldos Vigentes según el Siguiente Detalle </t>
  </si>
  <si>
    <r>
      <rPr>
        <b/>
        <sz val="11"/>
        <color theme="1"/>
        <rFont val="Arial"/>
        <family val="2"/>
      </rPr>
      <t>Totales</t>
    </r>
    <r>
      <rPr>
        <sz val="11"/>
        <color theme="1"/>
        <rFont val="Arial"/>
        <family val="2"/>
      </rPr>
      <t xml:space="preserve"> </t>
    </r>
  </si>
  <si>
    <t>Derechos por Convenios de las 
Municipalidades por Aportes Adeudados 
FCM</t>
  </si>
  <si>
    <t>Compensación de Acreedores
 CENABAST</t>
  </si>
  <si>
    <t xml:space="preserve">              Cuenta Nivel 1 (código + denominación)</t>
  </si>
  <si>
    <t xml:space="preserve"> Deterioro Acumulado de Préstamos Largo Plazo </t>
  </si>
  <si>
    <t xml:space="preserve"> Deterioro Acumulado de Otros Bienes Financieros</t>
  </si>
  <si>
    <t xml:space="preserve">Deterioro Acumulado de Deudores de Incierta Recuperación </t>
  </si>
  <si>
    <t>Existencias de Alimentos y Bebidas (13101)</t>
  </si>
  <si>
    <t>Existencias de Textiles, Vestuario y Calzado (13102)</t>
  </si>
  <si>
    <t>Existencias de Combustibles y Lubricantes (13103)</t>
  </si>
  <si>
    <t>Existencias de Materiales de Uso o Consumo (13104)</t>
  </si>
  <si>
    <t>Productos Terminados para la Venta (13105)</t>
  </si>
  <si>
    <t>Existencias de Bienes de Cambio para Terceros (13107)</t>
  </si>
  <si>
    <t>Existencias para la Defensa (13108 y 13109)</t>
  </si>
  <si>
    <t>Existencias Importadas en Tránsito (13201)</t>
  </si>
  <si>
    <t>Existencias Nacionales en Tránsito (13202)</t>
  </si>
  <si>
    <t>Productos en Proceso (133)</t>
  </si>
  <si>
    <t>Deterioro de Existencias (134)</t>
  </si>
  <si>
    <t>a) Indicar los Saldos Según el Siguiente Formato</t>
  </si>
  <si>
    <t>Bienes de Uso por Incorporar (145)</t>
  </si>
  <si>
    <t>              ii.        Proyectos</t>
  </si>
  <si>
    <t xml:space="preserve">Resto </t>
  </si>
  <si>
    <t xml:space="preserve">   iii.        Bienes de Uso por Incorporar</t>
  </si>
  <si>
    <t xml:space="preserve">Nombre de Cuenta </t>
  </si>
  <si>
    <t>Resto</t>
  </si>
  <si>
    <t>Vehículos (14105)</t>
  </si>
  <si>
    <t>Herramientas (14107)</t>
  </si>
  <si>
    <t>Muebles y Enseres (14106)</t>
  </si>
  <si>
    <t>Bienes adquiridos para otras entidades (18102)</t>
  </si>
  <si>
    <t>Máquinas y Equipos (14102, 14104 y 14112)</t>
  </si>
  <si>
    <t>Equipos Computacionales y de Comunicaciones (14108 y 14109)</t>
  </si>
  <si>
    <t>Retiros/Bajas</t>
  </si>
  <si>
    <t>Depreciacion Acumulada año Anterior</t>
  </si>
  <si>
    <t>Depreciación del Ejercicio</t>
  </si>
  <si>
    <t>Deterioro Acumulado año Anterior</t>
  </si>
  <si>
    <t>Deterioro del Ejercicio</t>
  </si>
  <si>
    <t>Depreciación Acumulada año Anterior</t>
  </si>
  <si>
    <t xml:space="preserve"> Cantidad </t>
  </si>
  <si>
    <t xml:space="preserve">Valor Libro </t>
  </si>
  <si>
    <t xml:space="preserve">Bien de Uso </t>
  </si>
  <si>
    <t>Entidad receptora del 
comodato</t>
  </si>
  <si>
    <t>              i.        Información General:</t>
  </si>
  <si>
    <t xml:space="preserve">1610199 Costos Acumulados de Estudios Básicos </t>
  </si>
  <si>
    <t xml:space="preserve">1619901 Aplicación a Gastos de Estudios Básicos </t>
  </si>
  <si>
    <t xml:space="preserve">Nombre del Estudio </t>
  </si>
  <si>
    <t xml:space="preserve">1610399 Costos Acumulados de Programas de Inversión </t>
  </si>
  <si>
    <t xml:space="preserve">1619903 Aplicación a Gastos de Programas de 
Inversión </t>
  </si>
  <si>
    <t>a) Indicar saldo vigente según el siguiente formato:</t>
  </si>
  <si>
    <t>N° de Cuenta</t>
  </si>
  <si>
    <t>Indicar el Tipo de Activo Intangible</t>
  </si>
  <si>
    <t>Cantidad total de Intangible con vida útil indefinida al 2020</t>
  </si>
  <si>
    <t xml:space="preserve">Período restante de amortización </t>
  </si>
  <si>
    <t>Cantidad total de Activos Intangibles al 2020</t>
  </si>
  <si>
    <t>Saldo bruto 31-12-2020</t>
  </si>
  <si>
    <t>Saldo neto al 31-12-2020</t>
  </si>
  <si>
    <t xml:space="preserve"> Cantidad</t>
  </si>
  <si>
    <t>a) Indicar saldo vigente:</t>
  </si>
  <si>
    <t xml:space="preserve">Monto </t>
  </si>
  <si>
    <t>Monto</t>
  </si>
  <si>
    <t xml:space="preserve">Gastos de operación de Propiedades de Inversión que no generaron ingresos </t>
  </si>
  <si>
    <t xml:space="preserve">a) Detallar los saldos de acuerdo con el siguiente formato </t>
  </si>
  <si>
    <t>La entidad deberá proporcionar la información relativa a los activos biológicos y productos agrícola.</t>
  </si>
  <si>
    <t xml:space="preserve">Detrimentos de Recursos Disponibles </t>
  </si>
  <si>
    <t>Deudores Ditrimentos Patrimonial 
Fondos</t>
  </si>
  <si>
    <t>Detrimentos de Bienes</t>
  </si>
  <si>
    <t>Resto deudores</t>
  </si>
  <si>
    <t>a) Detalle de cuentas en el siguente formato:</t>
  </si>
  <si>
    <t>b) Detalle los acreedores en el siguiente formato:</t>
  </si>
  <si>
    <t>Resto de Acreedores</t>
  </si>
  <si>
    <t xml:space="preserve">Cantidad total de Acreedores </t>
  </si>
  <si>
    <t>Cantidad total de Acreedores</t>
  </si>
  <si>
    <t>Saldo por pagar años siguientes 
(Año 2022 y siguientes)</t>
  </si>
  <si>
    <t>Saldo por pagar periodo siguiente
 (Año 2021)</t>
  </si>
  <si>
    <t>Títulos de Créditos en el País (23101-23113)</t>
  </si>
  <si>
    <t>Empréstitos Internos (23102 – 23114)</t>
  </si>
  <si>
    <t>Créditos de Proveedores Nacionales (23103 – 23115)</t>
  </si>
  <si>
    <t>Obligaciones con el Fisco por Administración de Créditos Externos (23108 – 23117)</t>
  </si>
  <si>
    <t>Intereses Devengados y no Pagados por Créditos en Administración (23111)</t>
  </si>
  <si>
    <t>Intereses Devengados y no Pagados por Deuda Interna (23112)</t>
  </si>
  <si>
    <t>Títulos de Créditos en el País (23101 y 23113)</t>
  </si>
  <si>
    <t>Empréstitos Internos (23102 y 23114)</t>
  </si>
  <si>
    <t>Créditos de Proveedores Nacionales (23103 y 23115)</t>
  </si>
  <si>
    <t>Obligaciones con el Fisco por Administración de Créditos Externos (23108 y 23117)</t>
  </si>
  <si>
    <t>Cuenta (código + denominación)  M$ (miles de pesos)</t>
  </si>
  <si>
    <t>Títulos de Créditos en el Exterior (23201 y 23209)</t>
  </si>
  <si>
    <t>Empréstitos de Organismos Internacionales (23202 y 23210)</t>
  </si>
  <si>
    <t>Empréstitos de Organismos Gubernamentales (23203 y 23211)</t>
  </si>
  <si>
    <t xml:space="preserve">Empréstitos con la Banca Privada Externa (23204 y 23212) </t>
  </si>
  <si>
    <t>Créditos de Proveedores Externos (23205 y 23213)</t>
  </si>
  <si>
    <t>Intereses Devengados y no Pagados por Deuda Externa (23208)</t>
  </si>
  <si>
    <t xml:space="preserve">a) Indicar los saldos en el siguiente formato: </t>
  </si>
  <si>
    <t>b) Información Adicional</t>
  </si>
  <si>
    <t>a) Indicar los saldos en el siguiente formato:</t>
  </si>
  <si>
    <t>Provisión por Impuesto a la Renta (22404)</t>
  </si>
  <si>
    <t>Provisiones por Juicios (22405 y 22408)</t>
  </si>
  <si>
    <t>Provisión por Desmantelamiento y/o Rehabilitación (22406 y 22409)</t>
  </si>
  <si>
    <t>Otras Provisiones (22407 y 22410)</t>
  </si>
  <si>
    <t>Acreedores por Leasing a Corto Plazo</t>
  </si>
  <si>
    <t>Acreedores por Leasing – Intereses</t>
  </si>
  <si>
    <t>Intereses Diferidos por Leasing a Corto Plazo</t>
  </si>
  <si>
    <t>Acreedores por Leasing a Largo Plazo</t>
  </si>
  <si>
    <t>Intereses Diferidos por Leasing a Largo Plazo</t>
  </si>
  <si>
    <t>b)Arrendatarios deberán revelar lo siguiente</t>
  </si>
  <si>
    <t>c) Arrendadores deberán revelar lo siguiente</t>
  </si>
  <si>
    <t>d) Identificación general de los contratos</t>
  </si>
  <si>
    <t>Monto Contrato
En M$ (miles de pesos)</t>
  </si>
  <si>
    <t>a) Detallar los saldos en el siguiente formato:</t>
  </si>
  <si>
    <t>Obligaciones de Pago Diferido por 
Concesiones a Corto Plazo</t>
  </si>
  <si>
    <t>Gastos Diferidos por Concesiones a 
Corto Plazo</t>
  </si>
  <si>
    <t>Pasivos por Concesión de Derechos
 a Corto Plazo</t>
  </si>
  <si>
    <t>Obligaciones de Pago Diferido por
 Concesiones a Largo Plazo</t>
  </si>
  <si>
    <t>Gastos Diferidos por Concesiones a 
Largo Plazo</t>
  </si>
  <si>
    <t>Pasivos por Concesión de Derechos
 a Largo Plazo</t>
  </si>
  <si>
    <t xml:space="preserve">d) Cambios en acuerdo durante el periodo </t>
  </si>
  <si>
    <t>b) Acreedores por Transferencias Reintegrables</t>
  </si>
  <si>
    <t xml:space="preserve">Saldo de años anteriores </t>
  </si>
  <si>
    <t>Acreedores por Transferencias Corrientes de Otras Entidades Públicas</t>
  </si>
  <si>
    <t>Acreedores por Transferencias de Capital de Otras Entidades Públicas</t>
  </si>
  <si>
    <t>Acreedores por Transferencias Corrientes del Gobierno Central</t>
  </si>
  <si>
    <t>Acreedores por Transferencias de Capital del Gobierno Central</t>
  </si>
  <si>
    <t xml:space="preserve">Resto de Acreedores </t>
  </si>
  <si>
    <t>a)Revelar las diferencias de cambio reconocidas en resultado en la siguiente tabla:</t>
  </si>
  <si>
    <t>N° de Cuenta Contable a Nivel 1</t>
  </si>
  <si>
    <t>Nombre de Cuenta</t>
  </si>
  <si>
    <t>Monto del ajuste total por cuenta por efecto neto</t>
  </si>
  <si>
    <t xml:space="preserve">Banco del sistema Financiero </t>
  </si>
  <si>
    <t xml:space="preserve">De periodos Anteriores </t>
  </si>
  <si>
    <t xml:space="preserve"> Del año </t>
  </si>
  <si>
    <t xml:space="preserve">De periodos anteriores </t>
  </si>
  <si>
    <t xml:space="preserve">d) Detalle de cuentas de Anticipos de Fondos  </t>
  </si>
  <si>
    <t xml:space="preserve">Resto deudores </t>
  </si>
  <si>
    <t>Cantidad total de deudores 2020:</t>
  </si>
  <si>
    <t>a) Indicar saldo vigente y antigüedad de cada cuenta nivel 1 según el siguiente formato:</t>
  </si>
  <si>
    <t>Intereses Devengados y no Percibidos por Inversiones Financieras</t>
  </si>
  <si>
    <t>a) Saldos vigentes para el corto y largo plazo</t>
  </si>
  <si>
    <t>b) Movimiento de préstamos</t>
  </si>
  <si>
    <t xml:space="preserve">Del año </t>
  </si>
  <si>
    <t xml:space="preserve"> De años anteriores </t>
  </si>
  <si>
    <t xml:space="preserve"> De años Anteriores </t>
  </si>
  <si>
    <t>De Años anteriores</t>
  </si>
  <si>
    <t>Cantidad total de deudores al 2020</t>
  </si>
  <si>
    <t xml:space="preserve">Descripción de los deudores </t>
  </si>
  <si>
    <t xml:space="preserve">               ii. Deudores de Incierta recuperación </t>
  </si>
  <si>
    <t xml:space="preserve">c) Información adicional </t>
  </si>
  <si>
    <t>a) Saldos vigentes por clases de existencias</t>
  </si>
  <si>
    <t>b) Otra información de las existencias</t>
  </si>
  <si>
    <t>c) Rebajas y reversas de rebajas del valor de las existencias</t>
  </si>
  <si>
    <t>Existencias a valor razonable menos costo de venta</t>
  </si>
  <si>
    <t>Existencias al costo de reposición</t>
  </si>
  <si>
    <t>Existencias reconocidas como gasto durante el ejercicio</t>
  </si>
  <si>
    <t>Disminuciones en el valor de las existencias</t>
  </si>
  <si>
    <t>Rebajas de valor de existencias reconocidas como gasto</t>
  </si>
  <si>
    <t>Reversiones a las rebajas de valor de las existencias</t>
  </si>
  <si>
    <t>b) Bienes de Uso en proceso</t>
  </si>
  <si>
    <t>              i.        Identificación de los bienes en proceso</t>
  </si>
  <si>
    <t>Descripción del bien</t>
  </si>
  <si>
    <t>Bienes temporalmente ociosos</t>
  </si>
  <si>
    <t>g) Información adicional</t>
  </si>
  <si>
    <t>f) Información adicional</t>
  </si>
  <si>
    <t>b) Identificación de los activos y su información</t>
  </si>
  <si>
    <t>Provisión por Indemnización de Alta Dirección Pública</t>
  </si>
  <si>
    <t>Provisión Vacaciones Código del Trabajo</t>
  </si>
  <si>
    <t xml:space="preserve">Pagos futuros del arrendamiento financiero </t>
  </si>
  <si>
    <t>Cantidad total de Acreedores:</t>
  </si>
  <si>
    <t>a) Indicar la siguiente información, de acuerdo al siguiente detalle:</t>
  </si>
  <si>
    <t>Detalle de cobros anticipados/ Monto</t>
  </si>
  <si>
    <t>Detalle de pasivos condonados/ Monto</t>
  </si>
  <si>
    <t>Diferencias de cambio reconocidas en resultados (*)</t>
  </si>
  <si>
    <t>31-12-2020 en M$
(miles de pesos)</t>
  </si>
  <si>
    <t xml:space="preserve">             ii. Transacciones entre partes relacionadas.</t>
  </si>
  <si>
    <t>c) Personal clave de la entidad</t>
  </si>
  <si>
    <t>Remuneración total de la planta directiva</t>
  </si>
  <si>
    <t xml:space="preserve">a) Identificación de asociadas  </t>
  </si>
  <si>
    <t>c) Pasivos contingentes de Inversiones en asociadas y negocios conjuntos</t>
  </si>
  <si>
    <t>i. Explicar las diferencias que signifiquen una sobre ejecución presupuestaria.</t>
  </si>
  <si>
    <t xml:space="preserve">             i. Explicar las diferencias que signifiquen una sobre ejecución presupuestaria.</t>
  </si>
  <si>
    <t>ii. Explicar las 2 principales diferencias significativas en caso de una subejecución presupuestaria</t>
  </si>
  <si>
    <t xml:space="preserve">             ii. Explicar las 2 principales diferencias significativas en caso de una subejecución presupuestaria</t>
  </si>
  <si>
    <t xml:space="preserve">            i. Explicar las diferencias que signifiquen una sobre ejecución presupuestaria.</t>
  </si>
  <si>
    <t xml:space="preserve">           ii. Explicar las 2 principales diferencias significativas en caso de una subejecución presupuestaria</t>
  </si>
  <si>
    <t>Aumentos</t>
  </si>
  <si>
    <t xml:space="preserve">Disminuciones </t>
  </si>
  <si>
    <t>Movimientos
directos en
Patrimonio
durante el
año 2020</t>
  </si>
  <si>
    <t xml:space="preserve">N° </t>
  </si>
  <si>
    <t>Nombre entidad que
entrega comodato</t>
  </si>
  <si>
    <t>Fecha de entrega
comodato</t>
  </si>
  <si>
    <t>Nota 39. Bienes de Uso recibidos en comodato.</t>
  </si>
  <si>
    <t>Nota 40. Efectos Financieros derivados de la Pandemia COVID-19</t>
  </si>
  <si>
    <t>Nota 41. Otra Información a Revelar</t>
  </si>
  <si>
    <t xml:space="preserve">Banco del Sistema Financiero </t>
  </si>
  <si>
    <t>Asistencia Social (12301, 12313)</t>
  </si>
  <si>
    <t>Hipotecarios (12302, 12314)</t>
  </si>
  <si>
    <t>Pignoraticios (12303, 12315)</t>
  </si>
  <si>
    <t>De Fomento (12304, 12316)</t>
  </si>
  <si>
    <t>Médicos (12305, 12317)</t>
  </si>
  <si>
    <t>A Contratistas (12306, 12318)</t>
  </si>
  <si>
    <t>Por cambio de Residencia (12307, 12319)</t>
  </si>
  <si>
    <t>Por ventas (12309, 12320)</t>
  </si>
  <si>
    <t>Otros (12321)</t>
  </si>
  <si>
    <t>Documentos Protestados</t>
  </si>
  <si>
    <t>Describir para cada caso la metodología aplicada.</t>
  </si>
  <si>
    <t>Costos de Inversión (161)</t>
  </si>
  <si>
    <t>Otros Bienes (14110, 14113,14114 y 14199, subgrupo 146)</t>
  </si>
  <si>
    <t>Indicar los 10 principales Bienes de Uso entregados en comodato, de forma decreciente (Monto), según el siguiente formato:</t>
  </si>
  <si>
    <t>c) Detrimento de Bienes</t>
  </si>
  <si>
    <t>b) Detrimento de Fondos</t>
  </si>
  <si>
    <t>d) Para los Deudores Detrimentos Patrimonial Fondos</t>
  </si>
  <si>
    <t>Arrendador</t>
  </si>
  <si>
    <t>Cuenta Nivel 2 (código+denominación)</t>
  </si>
  <si>
    <t>Naturaleza de los Pasivos Contingentes</t>
  </si>
  <si>
    <t>a) Detallar los montos de las 5 principales clases de ingresos de transferencias, impuestos y multas según el 
siguiente formato:</t>
  </si>
  <si>
    <t>(*) Con excepción de las procedentes de los instrumentos financieros medidos al valor razonable
con cambios en resultado.</t>
  </si>
  <si>
    <t>Valor Patrimonial Proporcional</t>
  </si>
  <si>
    <t>Naturaleza del evento</t>
  </si>
  <si>
    <t>Cantidad de 
cuentas corrientes periodo 2020</t>
  </si>
  <si>
    <t>Cantidad de 
cuentas corrientes periodo 2021</t>
  </si>
  <si>
    <t>31-12-2021
en M$ (miles de pesos)</t>
  </si>
  <si>
    <t xml:space="preserve">a) Disponibilidad en Moneda Nacional </t>
  </si>
  <si>
    <t>31-12-2021, en M$ (miles de pesos)</t>
  </si>
  <si>
    <t>Cantidad total de deudores 2021:</t>
  </si>
  <si>
    <t>Índice de Notas a los Estados Financieros 2021</t>
  </si>
  <si>
    <t>Cantidad total de deudores al 2021</t>
  </si>
  <si>
    <t>Aumentos periodo 2021</t>
  </si>
  <si>
    <t>Saldo al 31-12-2021</t>
  </si>
  <si>
    <t>Disminuciones periodo 2021</t>
  </si>
  <si>
    <t>31-12-2021, Valor libro en M$ (miles de pesos)</t>
  </si>
  <si>
    <t>Cantidad total de proyectos al 2021</t>
  </si>
  <si>
    <t>Cantidad total de Bienes de Uso por Incorporar al 2021</t>
  </si>
  <si>
    <t>Saldo al 01-01-2021</t>
  </si>
  <si>
    <t>Saldo Bruto 31-12-2021</t>
  </si>
  <si>
    <t>Saldo Neto al 31-12-2021</t>
  </si>
  <si>
    <t>Saldo bruto 31/12/2020</t>
  </si>
  <si>
    <t>31-12-2020, en M$ (miles de 
pesos)</t>
  </si>
  <si>
    <t>31-12-2021, Valor libro en M$ (miles de
 pesos)</t>
  </si>
  <si>
    <t xml:space="preserve">31-12-2020, en M$ (miles de pesos) </t>
  </si>
  <si>
    <t>31-12-2021, en M$ 
(miles de pesos)</t>
  </si>
  <si>
    <t>31-12-2021, Valor libro en 
M$ (miles de pesos)</t>
  </si>
  <si>
    <t>Cantidad total de Estudios al 2021</t>
  </si>
  <si>
    <t>Cantidad total de Programa al 2021</t>
  </si>
  <si>
    <t>Cantidad total de Intangible con vida útil indefinida al 2021</t>
  </si>
  <si>
    <t>Cantidad total de Activos Intangibles al 2021</t>
  </si>
  <si>
    <t>Saldo bruto 31-12-2021</t>
  </si>
  <si>
    <t>Saldo neto al 31-12-2021</t>
  </si>
  <si>
    <t>Saldo al 01/01/2021</t>
  </si>
  <si>
    <t>Saldo neto al 31/12/2021</t>
  </si>
  <si>
    <t>31-12-2021, en M$   (miles de pesos)</t>
  </si>
  <si>
    <t>Cantidad total de 
Deudores al 2021</t>
  </si>
  <si>
    <t>Saldo por pagar periodo siguiente
 (Año 2022)</t>
  </si>
  <si>
    <t>Saldo por pagar años siguientes 
(Año 2023 y siguientes)</t>
  </si>
  <si>
    <t>Saldo por pagar periodo siguiente
(Año 2022)</t>
  </si>
  <si>
    <t>Saldo por pagar años siguientes
(Año 2023 y siguientes)</t>
  </si>
  <si>
    <t>Cantidad total de acreedores por Deuda Pública Externa al 2021 :</t>
  </si>
  <si>
    <t>Cantidad total de Bienes de Uso recibidos
en comodato al 2021</t>
  </si>
  <si>
    <t>Saldo final al 31.12.2020</t>
  </si>
  <si>
    <t>Saldo inicial al 01.01.2021</t>
  </si>
  <si>
    <t>Saldo final Patrimonio 31.12.2021</t>
  </si>
  <si>
    <t>31-12-2021, en MUS$ (miles de dólares estadounidenses)</t>
  </si>
  <si>
    <t>No aplicable para el ejercicio 2021</t>
  </si>
  <si>
    <t>31-12-2021 en M$
(miles de pesos)</t>
  </si>
  <si>
    <t>No aplicable para el ejercicio 2021.</t>
  </si>
  <si>
    <t>Cantidad total de Acreedores al 2021</t>
  </si>
  <si>
    <t>31-12-2020, en M$
 (miles de pesos)</t>
  </si>
  <si>
    <t>Saldo inicial al 01/01/2021</t>
  </si>
  <si>
    <t>Saldo Final al 31/12/2021</t>
  </si>
  <si>
    <t>Cantidad total de Bienes de Uso recibidos
en comodato al 2020</t>
  </si>
  <si>
    <t xml:space="preserve">Bien de uso en
comodato periodo 2020 </t>
  </si>
  <si>
    <t xml:space="preserve">Bien de uso en
comodato periodo 2021 </t>
  </si>
  <si>
    <t>Es relevante ?? (punto 2 a notas a os EEFF de bienes de uso )?</t>
  </si>
  <si>
    <t>b) Cambios en Estimaciones Contables</t>
  </si>
  <si>
    <t>Cantidad total de acreedores por Deuda Pública Interna al 2021 :</t>
  </si>
  <si>
    <t>Saldo por pagar periodo siguiente 
(Año 2021)</t>
  </si>
  <si>
    <t>Saldo por pagar años siguientes
(Año 2022 y siguientes)</t>
  </si>
  <si>
    <t>Movimientos
registrados
en Apertura
2021 (Norma
Errores)</t>
  </si>
  <si>
    <r>
      <t xml:space="preserve">                                                 La Comisión Chilena de Energía Nuclear (CCHEN), creada por Ley N° 16.319 de 1965, es un organismo de administración autónoma del Estado, que se relaciona con el Gobierno por intermedio del Ministerio de Energía. Es dirigida y administrada por un Consejo Directivo y un Director Ejecutivo, todos designados por el Presidente de la República. El Director Ejecutivo es el Jefe Superior del Servicio y su designación se realiza en el marco del Sistema de Alta Dirección Pública. El Consejo Directivo es integrado por siete miembros, todos designados por el Presidente de la República. El Presidente del Consejo Directivo es su representante directo.  Los demás miembros son propuestos por las siguientes autoridades y estamentos: Ministro de Energía, Ministro de Salud, Consejo de Rectores y Comandantes en Jefe de cada una de las ramas de las Fuerzas Armadas.                                                                                                                                                                                                                                  
                                                   La Mision de la CCHEN es "Ejercer su rol de institución pública, fomentando y desarrollando la investigación, el conocimiento y la provisión de productos y servicios, en el ámbito de la energía, las radiaciones ionizantes, tecnologías nucleares y afines; normar y fiscalizar su uso pacífico y seguro para la sociedad y el medioambiente".   Los servicios que entrega están dirigidos a receptores de las áreas de Salud, Industria, Medioambiente, Alimentos y Académica. Cuenta con tres sedes, ubicadas en la Región Metropolitana, con instalaciones, equipamiento y capacidades únicas y una dotación de 298 funcionarios. Su presupuesto aprobado por ley alcanzó los $ 10.171,6 millones, lo que representa un 8,20%</t>
    </r>
    <r>
      <rPr>
        <i/>
        <sz val="11"/>
        <color rgb="FFFF0000"/>
        <rFont val="Calibri"/>
        <family val="2"/>
        <scheme val="minor"/>
      </rPr>
      <t xml:space="preserve"> </t>
    </r>
    <r>
      <rPr>
        <i/>
        <sz val="11"/>
        <rFont val="Calibri"/>
        <family val="2"/>
        <scheme val="minor"/>
      </rPr>
      <t xml:space="preserve">del presupuesto del Ministerio de Energía.
                                                   Las funciones de la CCHEN, expresadas en la Ley, corresponden a:                                                                                                                               a. Asesorar al Supremo Gobierno en todos los asuntos relacionados con la energía nuclear.
b. Elaborar y proponer al Supremo Gobierno los Planes Nacionales para la investigación, desarrollo, utilización y control de energía nuclear en todos sus aspectos.
c. Ejecutar, por sí o de acuerdo con otras personas o entidades, los planes a que se refiere la letra b)
d. Fomentar, realizar o investigar, según corresponda y con arreglo a la legislación vigente, la exploración, la explotación y el beneficio de materiales atómicos naturales, el comercio de dichos materiales ya extraídos y de sus concentrados, derivados y compuestos, al acopio de materiales de interés nuclear, y la producción y utilización, con fines pacíficos, de la energía nuclear en todas sus formas, tales como su aplicación a fines médicos, industriales o agrícolas y la generación de energía eléctrica  y térmica.
e. Propiciar la enseñanza, investigación y difusión de la energía nuclear.
f. Colaborar con el Servicio Nacional de Salud en la prevención de los riesgos inherentes a la utilización de la energía atómica. Deberá mantener un sistema efectivo de control de riesgo para la protección de su propio personal, y para prevenir y controlar posibles problemas de contaminación ambiental dentro y alrededor de instalaciones nucleares.
g. Ejercer en la forma que determine el Reglamento, el control de la producción, adquisición, transporte, importación y exportación, uso y manejo de los elementos fértiles, fisionables y radiactivos.
Por otra parte, la Ley de Seguridad Nuclear Nº 18.302, del 16 de Abril de 1984, modificada por la Ley Nº 19.825 del 2002, establece el marco jurídico para el desarrollo de actividades nucleares nacionales y otorga a la CCHEN el carácter de organismo regulador y fiscalizador de las instalaciones nucleares y aquellas radiactivas definidas como de 1ª Categoría
Las actividades a las que se refiere esta ley son aquellas: “relacionadas con los usos pacíficos de la energía nuclear y con las instalaciones y las sustancias nucleares y materiales radiactivos que se utilicen en ellas, como de su transporte, con el objeto  de proveer a la protección de la salud, la seguridad y el resguardo de las personas, los bienes y el medio ambiente, y a la justa indemnización o compensación por los daños que dichas actividades provocaren; de prevenir la apropiación indebida y el uso ilícito de la energía, sustancias e instalaciones nucleares; y de asegurar el cumplimiento de los acuerdos o convenios internacionales sobre la materia en que sea parte Chile”.
Para el cumplimiento de las expectativas señaladas, la CCHEN ha desarrollado un conjunto de atributos que hoy la caracterizan: un potencial único y de alto valor vinculado al área nuclear; infraestructura, instalaciones y equipamiento especializados exclusivos en el país; recurso humano formado, capacitado y entrenado; conocimiento en el ámbito de la energía nuclear y sus aplicaciones; conocimiento y competencia en el área de radioprotección y estructuras dedicadas de apoyo administrativo, logístico, Jurídico, técnico, etc., que dan soporte organizacional.
Para su desenvolvimiento, la CCHEN se ha organizado en base a áreas que pueden ser consideradas como intrínsecas y naturales, dan respuesta a los objetivos planteados a partir de su misión, coinciden con las prácticas de organismos similares y se complementan con aquellas actividades que aseguran una relación adecuada con el medioambiente, las personas y los diferentes segmentos de la sociedad con los cuales le corresponde interactuar. Así, nuestra institución se encuentra organizada para realizar investigación y desarrollo en los usos y aplicaciones de la energía nuclear y las radiaciones ionizantes, entrega productos y servicios relacionados, proporciona el asesoramiento experto en las materias de su competencia y asegura que tales actividades no generen impactos negativos sobre personas y medioambiente, tanto dentro como fuera de sus instalaciones.
</t>
    </r>
  </si>
  <si>
    <t xml:space="preserve">Los estados financieros del ejercicio vigente, elaborados y emitidos cubren el período comprendido entre el 01 de enero al 31 de diciembre de 2021, y los estados financieros del ejercicio anterior cubren el período comprendido entre el 01 de enero al 31 de diciembre de 2020.  </t>
  </si>
  <si>
    <t>Los estados financieros del ejercicio vigente, se encuentran preparados en base a las operaciones registradas durante la ejecución del ejercicio contable año 2021, respectivamente y en conformidad con lo previsto en la normativa y procedimientos contables que se refieren la Resolución N°. 16, de 2015 y el oficio N° 96.016, del mismo año, y su presentación de acuerdo a diseño y estructura establecida en la Resolución N° 62, de 2016. De la Contraloría General de la República.</t>
  </si>
  <si>
    <t>Los Anticipo de Fondos son activos de naturaleza deudora, originado por la entrega de fondos a funcionarios y terceros, las cuales se espera su ejecución y reintegro dentro de un plazo establecido, según las políticas de la Institución.                                                                                                                                      Los Anticipos de Fondos se encuentran valorizados en moneda de curso legal (pesos), según Oficio Resolución CGR Nº16, de 2015.
El Saldo al 31 de diciembre de 2021 está compuesto por:
• Anticipo a rendir Cuentas
• Garantias otorgadas
• Cuentas Corrientes Personal Moneda Nacional (M/N)
• Anticipo a contratista
• Fondo Único de Prestaciones Familiares (F.U.P.F.)
• Anticipo a Proveedores</t>
  </si>
  <si>
    <t xml:space="preserve">Su naturaleza es deudora, corresponden a transacciones realizadas en pesos chilenos a valor comercial, que afectaron la ejecución del presupuesto al momento de su ocurrencia.                                                                                                                                                                        
Los saldos incluidos en este rubro, en general, no devengan intereses.
Las cuentas por cobrar se encuentras valorizadas en moneda de curso legal (pesos), según Oficio CGR Resolución CGR Nº16, de 2015,  su saldo al 31 de diciembre de 2021, esta compuesta por deuda de clientes,  </t>
  </si>
  <si>
    <t>Su naturaleza es deudora, Corresponde a licencias medicas por recuperar y gastos comunes por arriendo de pisos del edificio de la institucion según las políticas de la Institución. Los Anticipos de Fondos se encuentran valorizados en moneda de curso legal (pesos), según Oficio Resolución CGR Nº16, de 2015.</t>
  </si>
  <si>
    <t>Para los ejercicios presentados, no se registra el Activo asociado</t>
  </si>
  <si>
    <t>La cuenta deudores varios corresponde a deuda de clientes a los cuales se han agotado todos los medios de cobro y se encuentra en procesos de generar el oficio para solicitar castigo</t>
  </si>
  <si>
    <t xml:space="preserve">Los saldos presentados en este ítem corresponden en parte, a regularización de insumos que fueron adquiridos durante el año 2020 y registrados como gastos en el momento de su compra y que al final del ejercicio mediante un inventario de las bodegas existentes en la CCHEN y a modo de reflejar en el balance estos insumos no utilizados se realiza un asiento de ajuste cargando la cuenta de existencias respectiva y abonando la cuenta de gastos, el cual es valorizado al costo de adquisición.                                                                                                                                                                                      Con respecto a las existencias de insumos importados el saldo que se representa corresponde a importaciones que se encuentran en tránsito al 31 de diciembre de 2021, y valorizadas según el tipo de cambio observado determinado por el Banco Central de Chile.        </t>
  </si>
  <si>
    <t xml:space="preserve">Para el reconocimiento de los Bienes de uso, se emplearon los criterios indicados en Resolución CGR Nº16, de 2015, donde se reconoce en el Estado Financiero del ejercicio presente, los bienes muebles e inmuebles, adquiridos para su uso en producción o fines administrativos, y que se espera utilizarlos por más de un período contable.                                                                                                                                                                                                                          Para su Valorización, se emplearon los criterios establecidos en Resolución CGR Nº16, de 2015, incorporando bienes de uso por operaciones de compra al valor de adquisición, incluyendo en dicho valor, todos los gastos inherentes a la transacción para que el bien esté en condiciones de ser usado,  a partir del ejercicio contable año 2016 , no corresponde aplicar actualización por corrección monetaria según Resolución CGR Nº16, de 2015.                                                                                                                                                                                                                                                                 Las depreciaciones son determinadas sobre la base del sistema lineal, conforme a los años de vida útil restante de los bienes y con un valor residual de $ 1 (un peso). Criterio establecido en Resolución CGR Nº16, de 2015
Con respecto a la baja de bienes, estas se reconocen cargando una cuenta de gasto y abonando una cuenta de activo fijo por el valor libro del bien al momento de efectuarse su baja, durante el año 2021  No se contabilizaron bienes dados de baja, 
Los activos generadores de efectivos son todos aquellos que ayudan en el proceso productivo de un bien, sin embargo por criterio todos los bienes de uso que participen en el proceso productivo, es considerado generador de efectivo.  </t>
  </si>
  <si>
    <t xml:space="preserve">Para el reconocimiento de los Bienes Intangibles, se emplearon los criterios indicados en Resolución CGR Nº16, de 2015, donde se reconocen cuando su costo de adquisición sea mayor o igual a 30 UTM. Aquellos activos que son inferiores a este monto, se consideran gasto del ejercicio.                                                                                                                                                                                                                     Para su Valorización, se emplearon los criterios establecidos en Resolución CGR Nº16, de 2015, incorporando bienes intangibles al valor de costo, a partir del ejercicio contable año 2016, no corresponde aplicar actualización por corrección monetaria según Resolución CGR Nº16, de 2015.
Las Amortizaciones son determinadas sobre el método indirecto, usando las cuentas amortización acumulada. Los bienes intangibles, están amortizados en cuotas anuales, iguales y sucesivas, durante un plazo no mayor a cinco años. Criterio establecido en Oficio Resolución CGR Nº16, de 2015.
</t>
  </si>
  <si>
    <t xml:space="preserve">Depositos de terceros, son pasivos corrientes de naturaleza acreedora y su valorización se realiza en moneda de curso legal (pesos), de acuerdo a Resolución CGR Nº16, de 2015.                           
El Saldo al 31 de diciembre de 2019 está compuesto por:
• Garantias Recibidas
• Administracion de Fondos
• Otras Obligaciones Financieras
• Anticipos de clientes (N/E)
</t>
  </si>
  <si>
    <t xml:space="preserve">Las Cuentas por pagar con contraprestacion, son pasivos corrientes de naturaleza acreedora y su valorización se realiza en moneda de curso legal (pesos), de acuerdo a Resolución CGR Nº16, de 2015.      Los saldos corresponden a imposiciones del personal pagadero en enero y facturas de proveedores por bienes o servicios cancelados durante el año 2022                                                                                                                                                                                                                          </t>
  </si>
  <si>
    <t>Para los ejercicios presentados, no se registra el Pasivo asociado.</t>
  </si>
  <si>
    <t xml:space="preserve">Las Cuentas por pagar sin contraprestacion, son pasivos corrientes de naturaleza acreedora y su valorización se realiza en moneda de curso legal (pesos), de acuerdo a Resolución CGR Nº16, de 2015.      Los saldos corresponden a monto por pagar a personal que se acogio a retiro durante el año 2021                                                                                                                                                                                                           </t>
  </si>
  <si>
    <t>Para los ejercicios presentados, no se registra el Activo y Pasivo asociado.</t>
  </si>
  <si>
    <t>Los ingresos se reconocen con su valor real, un 13,12 % corresponde a rentas de propiedad, 71,10% corresponde a ingresos propios de la actividad y un 15,78% a recuperacion de ingresos de años anteriores.</t>
  </si>
  <si>
    <t>Para los ejercicios presentados, no se registraron Transferencias, impuestos ni multas</t>
  </si>
  <si>
    <t>Para el ejercicio 2021 el efecto de la variacion del tipo de cambio fue positiva ya que se contabiliza un ingreso por $ 20,02 mm como la entidad trabaja con una cuenta en moneda extranjera (Dolares), cualquier movimiento que se produzca durante el mes se debe actualizar al tipo de cambio del dolar correspondiente al ultimo dia del mes.</t>
  </si>
  <si>
    <t>Para los ejercicios presentados, no se registraron errores que mecionar</t>
  </si>
  <si>
    <t>Para el ejercicio presentado la entidad  no registra el activo o pasivo asociado,</t>
  </si>
  <si>
    <t>Los ingresos y gastos se reconocen con su valor real</t>
  </si>
  <si>
    <t>para los ejercicios presentados la entidad no ha realizado cambios en las politicas contables</t>
  </si>
  <si>
    <t>para los ejercicios presentados la entidad no ha ingresado informacion adicional</t>
  </si>
  <si>
    <t>N/A</t>
  </si>
  <si>
    <t>76700693-4</t>
  </si>
  <si>
    <t>RANDA CONSTRUCCIONES SPA</t>
  </si>
  <si>
    <t>8998464-5</t>
  </si>
  <si>
    <t xml:space="preserve"> LUIS GOMEZ TORREJON</t>
  </si>
  <si>
    <t xml:space="preserve">19739374-2 </t>
  </si>
  <si>
    <t>JUAN GUERRERO MEDINA</t>
  </si>
  <si>
    <t xml:space="preserve">14339740-8 </t>
  </si>
  <si>
    <t>MIGUEL RUBIO XX</t>
  </si>
  <si>
    <t xml:space="preserve">13704137-5 </t>
  </si>
  <si>
    <t>PAULINA PARRA TERAN</t>
  </si>
  <si>
    <t xml:space="preserve">8998464-5 </t>
  </si>
  <si>
    <t xml:space="preserve">9962862-6 </t>
  </si>
  <si>
    <t>XIMENA DE CARMEN ERRAZU</t>
  </si>
  <si>
    <t>LUIS GOMEZ</t>
  </si>
  <si>
    <t>19739374-2</t>
  </si>
  <si>
    <t>JUAN GUERRERO</t>
  </si>
  <si>
    <t>76367430-4</t>
  </si>
  <si>
    <t>SOCIEDAD COMERCIAL FORTEZA Y COMPANIA LIMITADA</t>
  </si>
  <si>
    <t>16.677.711-9</t>
  </si>
  <si>
    <t>PATRICK NUÑEZ C.</t>
  </si>
  <si>
    <t>8.336.189-1</t>
  </si>
  <si>
    <t>JAIME SALAS KURTE</t>
  </si>
  <si>
    <t>15.186.422-8</t>
  </si>
  <si>
    <t>LORENA MARIANGEL</t>
  </si>
  <si>
    <t>15.800.223-K</t>
  </si>
  <si>
    <t>MARIA JOSE YAÑEZ</t>
  </si>
  <si>
    <t>11404 Garantías Otorgadas</t>
  </si>
  <si>
    <t>60.804.000-5</t>
  </si>
  <si>
    <t>SERV.NACIONAL DE ADUANAS</t>
  </si>
  <si>
    <t>61.004.000-4</t>
  </si>
  <si>
    <t>GENDARMERIA DE CHILE</t>
  </si>
  <si>
    <t>61.602.189-3</t>
  </si>
  <si>
    <t>HOSPITAL GMO. GRANT BENAV</t>
  </si>
  <si>
    <t>61.608.204-3</t>
  </si>
  <si>
    <t>HOSPITAL SAN JUAN DE DIOS</t>
  </si>
  <si>
    <t>61.608.404-6</t>
  </si>
  <si>
    <t>INST. ONCOLOGICO DR. C. P</t>
  </si>
  <si>
    <t xml:space="preserve">61608404-6 </t>
  </si>
  <si>
    <t>INSTITUTO NACIONAL DEL CANCER</t>
  </si>
  <si>
    <t>11406 Anticipos Previsionales</t>
  </si>
  <si>
    <t>61.509.000-K</t>
  </si>
  <si>
    <t>SUPERINTENDENCIA DE SEG.SOCIAL</t>
  </si>
  <si>
    <t>11408 Otros Deudores Financieros</t>
  </si>
  <si>
    <t>60.805.000-0</t>
  </si>
  <si>
    <t>TESORERIA GENERAL DE LA R</t>
  </si>
  <si>
    <t>96.986.170-4</t>
  </si>
  <si>
    <t>SEIDOR CHILE S.A.</t>
  </si>
  <si>
    <t>89862200-2</t>
  </si>
  <si>
    <t>LATAM AIRLINES GROUP S.A.</t>
  </si>
  <si>
    <t>76446873-2</t>
  </si>
  <si>
    <t>SERVICIOS EN ASCENSORES SERTEC LIMITADA</t>
  </si>
  <si>
    <t>76305762-3</t>
  </si>
  <si>
    <t xml:space="preserve">ARKICON ARQUITECTURA </t>
  </si>
  <si>
    <t>77980250-7</t>
  </si>
  <si>
    <t>COMERCIAL FUMINAC LIMITADA</t>
  </si>
  <si>
    <t xml:space="preserve">93681000-4 </t>
  </si>
  <si>
    <t>77862850-3</t>
  </si>
  <si>
    <t>RODRIGO VARGAS Y COMPANIA LIMITADA</t>
  </si>
  <si>
    <t>76757951-9</t>
  </si>
  <si>
    <t>CIMECH PRO SPA</t>
  </si>
  <si>
    <t>81.018.000-5</t>
  </si>
  <si>
    <t>VELARDE HNOS.</t>
  </si>
  <si>
    <t>60.910.000-1</t>
  </si>
  <si>
    <t>UNIVERSIDAD DE CHILE</t>
  </si>
  <si>
    <t>61.513.000-1</t>
  </si>
  <si>
    <t>DIPRECA BENEFICIOS MEDICO</t>
  </si>
  <si>
    <t>61.513.003-6</t>
  </si>
  <si>
    <t>HOSPITAL DIPRECA CARABINE</t>
  </si>
  <si>
    <t>76.014.323-5</t>
  </si>
  <si>
    <t>OMNIA ODONTOLOGIA</t>
  </si>
  <si>
    <t>76.979.030-6</t>
  </si>
  <si>
    <t>SOCIEDAD DE MEZCLAS VIALE</t>
  </si>
  <si>
    <t>77.376.710-6</t>
  </si>
  <si>
    <t>INGENIERIA Y CONSTRUCCION</t>
  </si>
  <si>
    <t>78.454.930-5</t>
  </si>
  <si>
    <t>BUFETE INDUSTRIAL MANTENC</t>
  </si>
  <si>
    <t>91.915.000-9</t>
  </si>
  <si>
    <t>96.823.990-2</t>
  </si>
  <si>
    <t>CLINICA MIGUEL DE SERVET</t>
  </si>
  <si>
    <t>96.838.980-7</t>
  </si>
  <si>
    <t>CHESTA INGENIERIA S.A.</t>
  </si>
  <si>
    <t>TECLE ELECTRICO C/TROLLEY</t>
  </si>
  <si>
    <t>Maquinarias y Equipos para la Producción o prestac</t>
  </si>
  <si>
    <t>GRUA HORQUILLA</t>
  </si>
  <si>
    <t>Corresponde devengo de licencias medicas</t>
  </si>
  <si>
    <t>LICENCIA SEIDOR</t>
  </si>
  <si>
    <t>0,8 AÑOS</t>
  </si>
  <si>
    <t>1 AÑO</t>
  </si>
  <si>
    <t>76070911-5</t>
  </si>
  <si>
    <t>PRESTACIONES MEDICAS A Y C LTDA</t>
  </si>
  <si>
    <t>79694980-5</t>
  </si>
  <si>
    <t>IMPORTADORA CAPRILE LIMITADA</t>
  </si>
  <si>
    <t>78040520-1</t>
  </si>
  <si>
    <t>CLINICA AVANSALUD SPA</t>
  </si>
  <si>
    <t>76282287-3</t>
  </si>
  <si>
    <t>CLINICA DENTAL Y ESTETICA VINA DEL MAR LIMITADA</t>
  </si>
  <si>
    <t>77.240.210-4</t>
  </si>
  <si>
    <t>INTERNATIONAL QUALITY SYS</t>
  </si>
  <si>
    <t>87.912.900-1</t>
  </si>
  <si>
    <t>UNIVERSIDAD DE LA FRONTERA</t>
  </si>
  <si>
    <t>96.948.640-7</t>
  </si>
  <si>
    <t>FARM DIRECT FOOD LATIN AM</t>
  </si>
  <si>
    <t>96.572.800-7</t>
  </si>
  <si>
    <t>BANMEDICA</t>
  </si>
  <si>
    <t>70.285.100-9</t>
  </si>
  <si>
    <t>MUTUAL</t>
  </si>
  <si>
    <t>61.980.050-8</t>
  </si>
  <si>
    <t>CENTRO ASISTENCIAL NORTE</t>
  </si>
  <si>
    <t>96.856.780-2</t>
  </si>
  <si>
    <t>CONSALUD</t>
  </si>
  <si>
    <t>76.014.281-6</t>
  </si>
  <si>
    <t>ANTARTIC SEAFOD</t>
  </si>
  <si>
    <t>77.875.740-0</t>
  </si>
  <si>
    <t>SOC. AGRICOLA PETROHUE LTDA</t>
  </si>
  <si>
    <t>Cuenta Nivel 1 (21401 Anticipo de Clientes)</t>
  </si>
  <si>
    <t>Al cierre del ejercicio 2021, la Institucion no ha efectuado provisiones</t>
  </si>
  <si>
    <t>Para el ejercicio presentado, no se registran arriendos</t>
  </si>
  <si>
    <t>Para el ejercicio presentado, no se registran activos y pasivos contingentes</t>
  </si>
  <si>
    <t>Para el ejercicio presentado, 2021 y 2020 no se registran multas</t>
  </si>
  <si>
    <t>Para el ejercicio presentado, 2021 y 2020 no se registran errores</t>
  </si>
  <si>
    <t>Rentas de la Propiedad</t>
  </si>
  <si>
    <t>Ingresos de Operación</t>
  </si>
  <si>
    <t>Otros Ingresos Corrientes</t>
  </si>
  <si>
    <t>Aporte Fiscal</t>
  </si>
  <si>
    <t>Recuperacion de prestamos</t>
  </si>
  <si>
    <t>Transferencias corrientes</t>
  </si>
  <si>
    <t>Gastos en Personal</t>
  </si>
  <si>
    <t>Bienes y Servicios de Consumo</t>
  </si>
  <si>
    <t>Prestaciones de seguridad social</t>
  </si>
  <si>
    <t>Integros al Fisco</t>
  </si>
  <si>
    <t>Adquisicion de Activos no Financieros</t>
  </si>
  <si>
    <t>Servicio de la Deuda</t>
  </si>
  <si>
    <t>Santiago, 31 de Marzo de 2022</t>
  </si>
  <si>
    <t xml:space="preserve">                  MIGUEL RUBIO SOTO</t>
  </si>
  <si>
    <t xml:space="preserve">                CONTADOR GENERAL</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</si>
</sst>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164" formatCode="_-&quot;$&quot;\ * #,##0_-;\-&quot;$&quot;\ * #,##0_-;_-&quot;$&quot;\ * &quot;-&quot;??_-;_-@_-"/>
    <numFmt numFmtId="165" formatCode="_-&quot;$&quot;\ * #,##0.00_-;\-&quot;$&quot;\ * #,##0.00_-;_-&quot;$&quot;\ * &quot;-&quot;??_-;_-@_-"/>
  </numFmts>
  <fonts count="44">
    <font>
      <sz val="11"/>
      <color theme="1"/>
      <name val="Calibri"/>
      <family val="2"/>
      <scheme val="minor"/>
    </font>
    <font>
      <b/>
      <sz val="11"/>
      <color rgb="FF0070C0"/>
      <name val="Arial"/>
      <family val="2"/>
    </font>
    <font>
      <sz val="11"/>
      <color theme="1"/>
      <name val="Arial"/>
      <family val="2"/>
    </font>
    <font>
      <i/>
      <sz val="11"/>
      <color theme="0" tint="-0.499984740745262"/>
      <name val="Arial"/>
      <family val="2"/>
    </font>
    <font>
      <sz val="11"/>
      <color rgb="FFFF0000"/>
      <name val="Arial"/>
      <family val="2"/>
    </font>
    <font>
      <sz val="11"/>
      <color rgb="FF000000"/>
      <name val="Arial"/>
      <family val="2"/>
    </font>
    <font>
      <b/>
      <sz val="11"/>
      <color rgb="FF00B050"/>
      <name val="Arial"/>
      <family val="2"/>
    </font>
    <font>
      <b/>
      <sz val="11"/>
      <color theme="1"/>
      <name val="Arial"/>
      <family val="2"/>
    </font>
    <font>
      <sz val="11"/>
      <name val="Arial"/>
      <family val="2"/>
    </font>
    <font>
      <b/>
      <sz val="11"/>
      <color rgb="FF000000"/>
      <name val="Arial"/>
      <family val="2"/>
    </font>
    <font>
      <u/>
      <sz val="11"/>
      <color rgb="FF008080"/>
      <name val="Arial"/>
      <family val="2"/>
    </font>
    <font>
      <i/>
      <sz val="11"/>
      <color indexed="23"/>
      <name val="Arial"/>
      <family val="2"/>
    </font>
    <font>
      <u/>
      <sz val="11"/>
      <color rgb="FF000000"/>
      <name val="Arial"/>
      <family val="2"/>
    </font>
    <font>
      <i/>
      <sz val="11"/>
      <color theme="1" tint="0.499984740745262"/>
      <name val="Arial"/>
      <family val="2"/>
    </font>
    <font>
      <sz val="11"/>
      <color theme="0" tint="-0.499984740745262"/>
      <name val="Arial"/>
      <family val="2"/>
    </font>
    <font>
      <sz val="11"/>
      <color rgb="FF00B0F0"/>
      <name val="Arial"/>
      <family val="2"/>
    </font>
    <font>
      <i/>
      <sz val="11"/>
      <color theme="1"/>
      <name val="Arial"/>
      <family val="2"/>
    </font>
    <font>
      <u/>
      <sz val="11"/>
      <color theme="10"/>
      <name val="Calibri"/>
      <family val="2"/>
      <scheme val="minor"/>
    </font>
    <font>
      <i/>
      <sz val="11"/>
      <color rgb="FF808080"/>
      <name val="Arial"/>
      <family val="2"/>
    </font>
    <font>
      <sz val="9"/>
      <color theme="1"/>
      <name val="Arial"/>
      <family val="2"/>
    </font>
    <font>
      <b/>
      <sz val="9"/>
      <color rgb="FF000000"/>
      <name val="Arial"/>
      <family val="2"/>
    </font>
    <font>
      <b/>
      <sz val="11"/>
      <name val="Arial"/>
      <family val="2"/>
    </font>
    <font>
      <b/>
      <sz val="11"/>
      <color theme="1"/>
      <name val="Calibri"/>
      <family val="2"/>
      <scheme val="minor"/>
    </font>
    <font>
      <b/>
      <i/>
      <sz val="11"/>
      <color theme="0" tint="-0.499984740745262"/>
      <name val="Arial"/>
      <family val="2"/>
    </font>
    <font>
      <b/>
      <sz val="11"/>
      <color theme="0" tint="-0.499984740745262"/>
      <name val="Arial"/>
      <family val="2"/>
    </font>
    <font>
      <i/>
      <sz val="11"/>
      <name val="Arial"/>
      <family val="2"/>
    </font>
    <font>
      <sz val="12"/>
      <color theme="1"/>
      <name val="Arial"/>
      <family val="2"/>
    </font>
    <font>
      <sz val="11"/>
      <color rgb="FF00B050"/>
      <name val="Arial"/>
      <family val="2"/>
    </font>
    <font>
      <b/>
      <i/>
      <sz val="11"/>
      <name val="Arial"/>
      <family val="2"/>
    </font>
    <font>
      <i/>
      <sz val="9"/>
      <color theme="1"/>
      <name val="Arial"/>
      <family val="2"/>
    </font>
    <font>
      <sz val="11"/>
      <color theme="1"/>
      <name val="Calibri"/>
      <family val="2"/>
      <scheme val="minor"/>
    </font>
    <font>
      <i/>
      <sz val="11"/>
      <name val="Calibri"/>
      <family val="2"/>
      <scheme val="minor"/>
    </font>
    <font>
      <i/>
      <sz val="11"/>
      <color rgb="FFFF0000"/>
      <name val="Calibri"/>
      <family val="2"/>
      <scheme val="minor"/>
    </font>
    <font>
      <sz val="10"/>
      <color theme="1"/>
      <name val="Calibri"/>
      <family val="2"/>
    </font>
    <font>
      <sz val="10"/>
      <name val="Arial"/>
      <family val="2"/>
    </font>
    <font>
      <sz val="10"/>
      <name val="Calibri"/>
      <family val="2"/>
      <scheme val="minor"/>
    </font>
    <font>
      <sz val="8"/>
      <color theme="1"/>
      <name val="Arial"/>
      <family val="2"/>
    </font>
    <font>
      <sz val="8"/>
      <color rgb="FF666666"/>
      <name val="Arial"/>
      <family val="2"/>
    </font>
    <font>
      <sz val="8"/>
      <color rgb="FF000000"/>
      <name val="Arial"/>
      <family val="2"/>
    </font>
    <font>
      <sz val="9"/>
      <name val="Calibri"/>
      <family val="2"/>
      <scheme val="minor"/>
    </font>
    <font>
      <sz val="8"/>
      <color theme="1"/>
      <name val="Tahoma"/>
      <family val="2"/>
    </font>
    <font>
      <sz val="9"/>
      <color theme="1"/>
      <name val="Calibri"/>
      <family val="2"/>
      <scheme val="minor"/>
    </font>
    <font>
      <sz val="12"/>
      <color rgb="FF000000"/>
      <name val="Arial"/>
      <family val="2"/>
    </font>
    <font>
      <sz val="10"/>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D9D9D9"/>
        <bgColor indexed="64"/>
      </patternFill>
    </fill>
    <fill>
      <patternFill patternType="solid">
        <fgColor rgb="FFD0CECE"/>
        <bgColor indexed="64"/>
      </patternFill>
    </fill>
    <fill>
      <patternFill patternType="solid">
        <fgColor theme="0" tint="-0.24997711111789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style="double">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rgb="FF808080"/>
      </right>
      <top/>
      <bottom style="medium">
        <color rgb="FF80808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rgb="FF808080"/>
      </top>
      <bottom style="thin">
        <color indexed="64"/>
      </bottom>
      <diagonal/>
    </border>
  </borders>
  <cellStyleXfs count="7">
    <xf numFmtId="0" fontId="0" fillId="0" borderId="0"/>
    <xf numFmtId="0" fontId="17" fillId="0" borderId="0" applyNumberFormat="0" applyFill="0" applyBorder="0" applyAlignment="0" applyProtection="0"/>
    <xf numFmtId="44" fontId="30" fillId="0" borderId="0" applyFont="0" applyFill="0" applyBorder="0" applyAlignment="0" applyProtection="0"/>
    <xf numFmtId="42" fontId="30" fillId="0" borderId="0" applyFont="0" applyFill="0" applyBorder="0" applyAlignment="0" applyProtection="0"/>
    <xf numFmtId="0" fontId="34" fillId="0" borderId="0"/>
    <xf numFmtId="164" fontId="30" fillId="0" borderId="0" applyFont="0" applyFill="0" applyBorder="0" applyAlignment="0" applyProtection="0"/>
    <xf numFmtId="0" fontId="34" fillId="0" borderId="0"/>
  </cellStyleXfs>
  <cellXfs count="610">
    <xf numFmtId="0" fontId="0" fillId="0" borderId="0" xfId="0"/>
    <xf numFmtId="0" fontId="1" fillId="0" borderId="0" xfId="0" applyFont="1" applyFill="1" applyAlignment="1">
      <alignment vertical="center"/>
    </xf>
    <xf numFmtId="0" fontId="2" fillId="0" borderId="0" xfId="0" applyFont="1" applyAlignment="1">
      <alignment vertical="center"/>
    </xf>
    <xf numFmtId="0" fontId="3" fillId="0" borderId="1" xfId="0" applyFont="1" applyBorder="1" applyAlignment="1">
      <alignment horizontal="center" vertical="center" wrapText="1"/>
    </xf>
    <xf numFmtId="0" fontId="4" fillId="0" borderId="0" xfId="0" applyFont="1" applyAlignment="1">
      <alignment vertical="center"/>
    </xf>
    <xf numFmtId="0" fontId="5" fillId="0" borderId="0" xfId="0" applyFont="1" applyBorder="1" applyAlignment="1">
      <alignment horizontal="left" vertical="center"/>
    </xf>
    <xf numFmtId="0" fontId="5" fillId="0" borderId="0" xfId="0" applyFont="1" applyAlignment="1">
      <alignment horizontal="justify" vertical="center"/>
    </xf>
    <xf numFmtId="0" fontId="6" fillId="0" borderId="0" xfId="0" applyFont="1" applyAlignment="1">
      <alignment vertical="center"/>
    </xf>
    <xf numFmtId="0" fontId="4" fillId="0" borderId="0" xfId="0" applyFont="1" applyFill="1" applyAlignment="1">
      <alignment vertical="center"/>
    </xf>
    <xf numFmtId="0" fontId="3" fillId="0" borderId="1" xfId="0" applyFont="1" applyBorder="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5" fillId="0" borderId="0"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2" fillId="0" borderId="0" xfId="0" applyFont="1" applyFill="1" applyAlignment="1">
      <alignment vertical="center"/>
    </xf>
    <xf numFmtId="0" fontId="7" fillId="0" borderId="0" xfId="0" applyFont="1" applyAlignment="1">
      <alignment horizontal="left" vertical="center"/>
    </xf>
    <xf numFmtId="0" fontId="6" fillId="0" borderId="0" xfId="0" applyFont="1" applyFill="1" applyAlignment="1">
      <alignment vertical="center"/>
    </xf>
    <xf numFmtId="0" fontId="3" fillId="0" borderId="0" xfId="0" applyFont="1" applyBorder="1" applyAlignment="1">
      <alignment horizontal="center" vertical="center" wrapText="1"/>
    </xf>
    <xf numFmtId="0" fontId="3" fillId="2" borderId="0"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Border="1" applyAlignment="1">
      <alignment horizontal="left" vertical="center" wrapText="1"/>
    </xf>
    <xf numFmtId="0" fontId="5" fillId="0" borderId="0" xfId="0" applyFont="1" applyAlignment="1">
      <alignment horizontal="left" vertical="center"/>
    </xf>
    <xf numFmtId="0" fontId="5" fillId="0" borderId="1" xfId="0" applyFont="1" applyBorder="1" applyAlignment="1">
      <alignment horizontal="justify" vertical="center" wrapText="1"/>
    </xf>
    <xf numFmtId="0" fontId="8" fillId="0" borderId="0" xfId="0" applyFont="1" applyBorder="1" applyAlignment="1">
      <alignment horizontal="left" vertical="center" wrapText="1"/>
    </xf>
    <xf numFmtId="0" fontId="10" fillId="0" borderId="0" xfId="0" applyFont="1" applyBorder="1" applyAlignment="1">
      <alignment horizontal="left" vertical="center" wrapText="1"/>
    </xf>
    <xf numFmtId="0" fontId="2" fillId="0" borderId="0" xfId="0" applyFont="1" applyAlignment="1">
      <alignment horizontal="justify" vertical="center"/>
    </xf>
    <xf numFmtId="0" fontId="9" fillId="0" borderId="0" xfId="0" applyFont="1" applyAlignment="1">
      <alignment horizontal="justify" vertical="center"/>
    </xf>
    <xf numFmtId="0" fontId="8" fillId="0" borderId="2" xfId="0" applyFont="1" applyBorder="1" applyAlignment="1">
      <alignment horizontal="left" vertical="center" wrapText="1"/>
    </xf>
    <xf numFmtId="0" fontId="5" fillId="0" borderId="6" xfId="0" applyFont="1" applyFill="1" applyBorder="1" applyAlignment="1">
      <alignment horizontal="justify" vertical="center" wrapText="1"/>
    </xf>
    <xf numFmtId="0" fontId="3" fillId="0" borderId="6" xfId="0" applyFont="1" applyBorder="1" applyAlignment="1">
      <alignment horizontal="center" vertical="center" wrapText="1"/>
    </xf>
    <xf numFmtId="0" fontId="3" fillId="0" borderId="2" xfId="0" applyFont="1" applyFill="1" applyBorder="1" applyAlignment="1">
      <alignment horizontal="center" vertical="center" wrapText="1"/>
    </xf>
    <xf numFmtId="0" fontId="2" fillId="0" borderId="0" xfId="0" applyFont="1" applyAlignment="1">
      <alignment horizontal="left" vertical="center"/>
    </xf>
    <xf numFmtId="0" fontId="2" fillId="0" borderId="1" xfId="0" applyFont="1" applyBorder="1" applyAlignment="1">
      <alignment vertical="center" wrapText="1"/>
    </xf>
    <xf numFmtId="0" fontId="2" fillId="0" borderId="2" xfId="0" applyFont="1" applyBorder="1" applyAlignment="1">
      <alignment vertical="center" wrapText="1"/>
    </xf>
    <xf numFmtId="0" fontId="2" fillId="0" borderId="0" xfId="0" applyFont="1" applyFill="1" applyAlignment="1">
      <alignment horizontal="left" vertical="center"/>
    </xf>
    <xf numFmtId="0" fontId="8" fillId="0" borderId="13" xfId="0" applyFont="1" applyFill="1" applyBorder="1" applyAlignment="1">
      <alignment horizontal="left" vertical="center" wrapText="1"/>
    </xf>
    <xf numFmtId="0" fontId="8" fillId="0" borderId="15" xfId="0" applyFont="1" applyBorder="1" applyAlignment="1">
      <alignment horizontal="left" vertical="center" wrapText="1"/>
    </xf>
    <xf numFmtId="0" fontId="3" fillId="0" borderId="15" xfId="0" applyFont="1" applyBorder="1" applyAlignment="1">
      <alignment horizontal="center" vertical="center" wrapText="1"/>
    </xf>
    <xf numFmtId="0" fontId="8" fillId="0" borderId="2" xfId="0" applyFont="1" applyFill="1" applyBorder="1" applyAlignment="1">
      <alignment horizontal="left" vertical="center" wrapText="1"/>
    </xf>
    <xf numFmtId="0" fontId="3" fillId="0" borderId="15"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Fill="1" applyBorder="1" applyAlignment="1">
      <alignment horizontal="right" vertical="center" wrapText="1"/>
    </xf>
    <xf numFmtId="0" fontId="2"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 fillId="0" borderId="0" xfId="0" applyFont="1" applyAlignment="1">
      <alignment vertical="center"/>
    </xf>
    <xf numFmtId="0" fontId="5" fillId="0" borderId="0" xfId="0" applyFont="1" applyFill="1" applyAlignment="1">
      <alignment horizontal="justify" vertical="center"/>
    </xf>
    <xf numFmtId="0" fontId="5" fillId="0" borderId="6" xfId="0" applyFont="1" applyBorder="1" applyAlignment="1">
      <alignment horizontal="justify" vertical="center" wrapText="1"/>
    </xf>
    <xf numFmtId="0" fontId="2" fillId="0" borderId="11" xfId="0" applyFont="1" applyFill="1" applyBorder="1" applyAlignment="1">
      <alignment horizontal="left" vertical="center" wrapText="1"/>
    </xf>
    <xf numFmtId="0" fontId="5" fillId="0" borderId="2" xfId="0" applyFont="1" applyBorder="1" applyAlignment="1">
      <alignment horizontal="left" vertical="center" wrapText="1"/>
    </xf>
    <xf numFmtId="0" fontId="8" fillId="0" borderId="11" xfId="0" applyFont="1" applyFill="1" applyBorder="1" applyAlignment="1">
      <alignment horizontal="left" vertical="center" wrapText="1"/>
    </xf>
    <xf numFmtId="0" fontId="2" fillId="0" borderId="0" xfId="0" applyFont="1" applyAlignment="1">
      <alignment horizontal="right" vertical="center" wrapText="1"/>
    </xf>
    <xf numFmtId="0" fontId="5" fillId="0" borderId="2" xfId="0" applyFont="1" applyBorder="1" applyAlignment="1">
      <alignment horizontal="justify" vertical="center" wrapText="1"/>
    </xf>
    <xf numFmtId="0" fontId="12" fillId="0" borderId="0" xfId="0" applyFont="1" applyAlignment="1">
      <alignment horizontal="left" vertical="center"/>
    </xf>
    <xf numFmtId="0" fontId="5" fillId="0" borderId="1" xfId="0" applyFont="1" applyFill="1" applyBorder="1" applyAlignment="1">
      <alignment horizontal="justify" vertical="center" wrapText="1"/>
    </xf>
    <xf numFmtId="0" fontId="5" fillId="0" borderId="13" xfId="0" applyFont="1" applyFill="1" applyBorder="1" applyAlignment="1">
      <alignment horizontal="justify" vertical="center" wrapText="1"/>
    </xf>
    <xf numFmtId="0" fontId="5" fillId="0" borderId="15" xfId="0" applyFont="1" applyBorder="1" applyAlignment="1">
      <alignment horizontal="justify" vertical="center" wrapText="1"/>
    </xf>
    <xf numFmtId="0" fontId="5" fillId="0" borderId="1"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justify" vertical="center" wrapText="1"/>
    </xf>
    <xf numFmtId="0" fontId="2" fillId="0" borderId="0" xfId="0" applyFont="1" applyFill="1" applyBorder="1" applyAlignment="1">
      <alignment horizontal="center" vertical="center"/>
    </xf>
    <xf numFmtId="0" fontId="2" fillId="0" borderId="1" xfId="0" applyFont="1" applyBorder="1" applyAlignment="1">
      <alignment horizontal="center" vertical="center" wrapText="1"/>
    </xf>
    <xf numFmtId="0" fontId="11" fillId="0" borderId="0" xfId="0" applyFont="1" applyAlignment="1">
      <alignment horizontal="center" vertical="center"/>
    </xf>
    <xf numFmtId="0" fontId="2" fillId="0" borderId="13" xfId="0" applyFont="1" applyFill="1" applyBorder="1" applyAlignment="1">
      <alignment horizontal="center" vertical="center" wrapText="1"/>
    </xf>
    <xf numFmtId="0" fontId="2" fillId="0" borderId="13" xfId="0" applyFont="1" applyFill="1" applyBorder="1" applyAlignment="1">
      <alignment horizontal="left" vertical="center" wrapText="1"/>
    </xf>
    <xf numFmtId="0" fontId="5" fillId="0" borderId="2" xfId="0" applyFont="1" applyBorder="1" applyAlignment="1">
      <alignment horizontal="center" vertical="center" wrapText="1"/>
    </xf>
    <xf numFmtId="0" fontId="5" fillId="0" borderId="0" xfId="0" applyFont="1" applyFill="1" applyBorder="1" applyAlignment="1">
      <alignment horizontal="left" vertical="center" wrapText="1"/>
    </xf>
    <xf numFmtId="0" fontId="13" fillId="0" borderId="13"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0" xfId="0" applyFont="1" applyFill="1" applyBorder="1" applyAlignment="1">
      <alignment horizontal="center" vertical="center"/>
    </xf>
    <xf numFmtId="0" fontId="2" fillId="0" borderId="2" xfId="0" applyFont="1" applyFill="1" applyBorder="1" applyAlignment="1">
      <alignment horizontal="left" vertical="center" wrapText="1"/>
    </xf>
    <xf numFmtId="0" fontId="4" fillId="0" borderId="0" xfId="0" applyFont="1" applyAlignment="1">
      <alignment horizontal="left" vertical="center"/>
    </xf>
    <xf numFmtId="0" fontId="5" fillId="0" borderId="2" xfId="0" applyFont="1" applyFill="1" applyBorder="1" applyAlignment="1">
      <alignment horizontal="left" vertical="center" wrapText="1"/>
    </xf>
    <xf numFmtId="0" fontId="5" fillId="0" borderId="0" xfId="0" applyFont="1" applyFill="1" applyBorder="1" applyAlignment="1">
      <alignment horizontal="left" vertical="center"/>
    </xf>
    <xf numFmtId="0" fontId="9" fillId="0" borderId="0" xfId="0" applyFont="1" applyBorder="1" applyAlignment="1">
      <alignment horizontal="center" vertical="center" wrapText="1"/>
    </xf>
    <xf numFmtId="0" fontId="9" fillId="0" borderId="0" xfId="0" applyFont="1" applyBorder="1" applyAlignment="1">
      <alignment vertical="center" wrapText="1"/>
    </xf>
    <xf numFmtId="0" fontId="2" fillId="0" borderId="1" xfId="0" applyFont="1" applyBorder="1" applyAlignment="1">
      <alignment vertical="center"/>
    </xf>
    <xf numFmtId="0" fontId="2" fillId="0" borderId="2" xfId="0" applyFont="1" applyBorder="1" applyAlignment="1">
      <alignment vertical="center"/>
    </xf>
    <xf numFmtId="0" fontId="3" fillId="0" borderId="12"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2" fillId="0" borderId="0" xfId="0" applyFont="1" applyBorder="1" applyAlignment="1">
      <alignment vertical="center"/>
    </xf>
    <xf numFmtId="0" fontId="5" fillId="0" borderId="1" xfId="0" applyFont="1" applyBorder="1" applyAlignment="1">
      <alignment horizontal="center" vertical="center"/>
    </xf>
    <xf numFmtId="0" fontId="9" fillId="0" borderId="0" xfId="0" applyFont="1" applyFill="1" applyBorder="1" applyAlignment="1">
      <alignment horizontal="justify" vertical="center" wrapText="1"/>
    </xf>
    <xf numFmtId="0" fontId="14" fillId="0" borderId="0" xfId="0" applyFont="1" applyFill="1" applyBorder="1" applyAlignment="1">
      <alignment horizontal="center" vertical="center" wrapText="1"/>
    </xf>
    <xf numFmtId="0" fontId="2" fillId="0" borderId="0" xfId="0" applyFont="1" applyFill="1" applyBorder="1" applyAlignment="1">
      <alignment vertical="center"/>
    </xf>
    <xf numFmtId="0" fontId="2" fillId="0" borderId="6" xfId="0" applyFont="1" applyFill="1" applyBorder="1" applyAlignment="1">
      <alignment horizontal="left" vertical="center" wrapText="1"/>
    </xf>
    <xf numFmtId="0" fontId="9" fillId="0" borderId="0" xfId="0" applyFont="1" applyAlignment="1">
      <alignment vertical="center"/>
    </xf>
    <xf numFmtId="0" fontId="2" fillId="0" borderId="0" xfId="0" applyFont="1" applyBorder="1" applyAlignment="1">
      <alignment horizontal="left" vertical="center" wrapText="1"/>
    </xf>
    <xf numFmtId="0" fontId="6" fillId="0" borderId="0" xfId="0" applyFont="1" applyAlignment="1">
      <alignment horizontal="left" vertical="center" wrapText="1"/>
    </xf>
    <xf numFmtId="0" fontId="15" fillId="0" borderId="0" xfId="0" applyFont="1" applyAlignment="1">
      <alignment vertical="center"/>
    </xf>
    <xf numFmtId="0" fontId="2" fillId="0" borderId="0" xfId="0" applyFont="1"/>
    <xf numFmtId="0" fontId="7" fillId="0" borderId="0" xfId="0" applyFont="1" applyAlignment="1">
      <alignment vertical="center"/>
    </xf>
    <xf numFmtId="0" fontId="2" fillId="0" borderId="0" xfId="0" applyFont="1" applyFill="1"/>
    <xf numFmtId="0" fontId="8" fillId="0" borderId="0" xfId="0" applyFont="1"/>
    <xf numFmtId="0" fontId="7" fillId="0" borderId="0" xfId="0" applyFont="1" applyAlignment="1">
      <alignment vertical="center" wrapText="1"/>
    </xf>
    <xf numFmtId="0" fontId="8" fillId="0" borderId="0" xfId="0" applyFont="1" applyFill="1" applyAlignment="1">
      <alignment vertical="center"/>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5" fillId="0" borderId="0" xfId="0" applyFont="1" applyAlignment="1">
      <alignment horizontal="left" vertical="center"/>
    </xf>
    <xf numFmtId="0" fontId="9" fillId="0" borderId="0" xfId="0" applyFont="1" applyAlignment="1">
      <alignment horizontal="left" vertical="center"/>
    </xf>
    <xf numFmtId="0" fontId="2" fillId="2" borderId="1" xfId="0" applyFont="1" applyFill="1" applyBorder="1" applyAlignment="1">
      <alignment vertical="center"/>
    </xf>
    <xf numFmtId="0" fontId="2" fillId="2" borderId="1" xfId="0" applyFont="1" applyFill="1" applyBorder="1" applyAlignment="1">
      <alignment vertical="center" wrapText="1"/>
    </xf>
    <xf numFmtId="0" fontId="2" fillId="2" borderId="2" xfId="0" applyFont="1" applyFill="1" applyBorder="1" applyAlignment="1">
      <alignment vertical="center"/>
    </xf>
    <xf numFmtId="0" fontId="5" fillId="2" borderId="1"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16" fillId="0" borderId="13" xfId="0" applyFont="1" applyFill="1" applyBorder="1" applyAlignment="1">
      <alignment horizontal="left" vertical="center" wrapText="1"/>
    </xf>
    <xf numFmtId="0" fontId="16" fillId="0" borderId="8"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8" fillId="0" borderId="0" xfId="0" applyFont="1" applyFill="1" applyBorder="1" applyAlignment="1">
      <alignment vertical="center"/>
    </xf>
    <xf numFmtId="0" fontId="17" fillId="0" borderId="0" xfId="1" applyAlignment="1">
      <alignment horizontal="center"/>
    </xf>
    <xf numFmtId="0" fontId="17" fillId="0" borderId="0" xfId="1"/>
    <xf numFmtId="0" fontId="2" fillId="3" borderId="1"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3" fillId="3" borderId="6" xfId="0" applyFont="1" applyFill="1" applyBorder="1" applyAlignment="1">
      <alignment horizontal="center" vertical="center" wrapText="1"/>
    </xf>
    <xf numFmtId="0" fontId="5" fillId="3" borderId="6" xfId="0" applyFont="1" applyFill="1" applyBorder="1" applyAlignment="1">
      <alignment horizontal="justify" vertical="center" wrapText="1"/>
    </xf>
    <xf numFmtId="0" fontId="2" fillId="3" borderId="6" xfId="0" applyFont="1" applyFill="1" applyBorder="1" applyAlignment="1">
      <alignment vertical="center"/>
    </xf>
    <xf numFmtId="0" fontId="9" fillId="3" borderId="6" xfId="0" applyFont="1" applyFill="1" applyBorder="1" applyAlignment="1">
      <alignment horizontal="justify" vertical="center" wrapText="1"/>
    </xf>
    <xf numFmtId="0" fontId="3" fillId="3" borderId="1"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3" borderId="6"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5" fillId="2" borderId="0" xfId="0" applyFont="1" applyFill="1" applyBorder="1" applyAlignment="1">
      <alignment horizontal="justify" vertical="center" wrapText="1"/>
    </xf>
    <xf numFmtId="0" fontId="2" fillId="2" borderId="0" xfId="0" applyFont="1" applyFill="1" applyAlignment="1">
      <alignment vertical="center"/>
    </xf>
    <xf numFmtId="0" fontId="3" fillId="2" borderId="1" xfId="0" applyFont="1" applyFill="1" applyBorder="1" applyAlignment="1">
      <alignment horizontal="center" vertical="center" wrapText="1"/>
    </xf>
    <xf numFmtId="0" fontId="2" fillId="0" borderId="1" xfId="0" applyFont="1" applyFill="1" applyBorder="1" applyAlignment="1">
      <alignment vertical="center"/>
    </xf>
    <xf numFmtId="0" fontId="3" fillId="0" borderId="1" xfId="0" applyFont="1" applyBorder="1" applyAlignment="1">
      <alignment horizontal="center" vertical="center" wrapText="1"/>
    </xf>
    <xf numFmtId="0" fontId="7" fillId="2" borderId="1" xfId="0" applyFont="1" applyFill="1" applyBorder="1" applyAlignment="1">
      <alignment vertical="center"/>
    </xf>
    <xf numFmtId="0" fontId="7" fillId="3" borderId="6" xfId="0" applyFont="1" applyFill="1" applyBorder="1" applyAlignment="1">
      <alignment vertical="center"/>
    </xf>
    <xf numFmtId="0" fontId="9" fillId="0" borderId="1" xfId="0" applyFont="1" applyBorder="1" applyAlignment="1">
      <alignment horizontal="justify" vertical="center" wrapText="1"/>
    </xf>
    <xf numFmtId="0" fontId="9" fillId="2" borderId="1" xfId="0" applyFont="1" applyFill="1" applyBorder="1" applyAlignment="1">
      <alignment horizontal="justify" vertical="center" wrapText="1"/>
    </xf>
    <xf numFmtId="0" fontId="4" fillId="0" borderId="0" xfId="0" applyFont="1" applyAlignment="1">
      <alignment vertical="center" wrapText="1"/>
    </xf>
    <xf numFmtId="0" fontId="2" fillId="0" borderId="0" xfId="0" applyFont="1" applyAlignment="1">
      <alignment vertical="center" wrapText="1"/>
    </xf>
    <xf numFmtId="0" fontId="2" fillId="3" borderId="6" xfId="0" applyFont="1" applyFill="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Alignment="1">
      <alignment horizontal="left" vertical="center"/>
    </xf>
    <xf numFmtId="0" fontId="7" fillId="3" borderId="13"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6" fillId="0" borderId="1" xfId="0" applyFont="1" applyBorder="1" applyAlignment="1">
      <alignment vertical="center"/>
    </xf>
    <xf numFmtId="0" fontId="3" fillId="2" borderId="13" xfId="0" applyFont="1" applyFill="1" applyBorder="1" applyAlignment="1">
      <alignment horizontal="center" vertical="center" wrapText="1"/>
    </xf>
    <xf numFmtId="0" fontId="2" fillId="0" borderId="1" xfId="0" applyFont="1" applyBorder="1"/>
    <xf numFmtId="0" fontId="2" fillId="0" borderId="1" xfId="0" applyFont="1" applyBorder="1" applyAlignment="1"/>
    <xf numFmtId="0" fontId="3"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3" borderId="10" xfId="0" applyFont="1" applyFill="1" applyBorder="1" applyAlignment="1">
      <alignment vertical="center" wrapText="1"/>
    </xf>
    <xf numFmtId="0" fontId="2" fillId="3" borderId="9" xfId="0" applyFont="1" applyFill="1" applyBorder="1" applyAlignment="1">
      <alignment vertical="center" wrapText="1"/>
    </xf>
    <xf numFmtId="0" fontId="5" fillId="3" borderId="1" xfId="0" applyFont="1" applyFill="1" applyBorder="1" applyAlignment="1">
      <alignment vertical="center" wrapText="1"/>
    </xf>
    <xf numFmtId="0" fontId="3" fillId="0" borderId="1" xfId="0" applyFont="1" applyFill="1" applyBorder="1" applyAlignment="1">
      <alignment horizontal="center" vertical="center" wrapText="1"/>
    </xf>
    <xf numFmtId="0" fontId="5" fillId="2" borderId="2" xfId="0" applyFont="1" applyFill="1" applyBorder="1" applyAlignment="1">
      <alignment horizontal="justify" vertical="center" wrapText="1"/>
    </xf>
    <xf numFmtId="0" fontId="3" fillId="2" borderId="2" xfId="0" applyFont="1" applyFill="1" applyBorder="1" applyAlignment="1">
      <alignment horizontal="center" vertical="center" wrapText="1"/>
    </xf>
    <xf numFmtId="0" fontId="5" fillId="2" borderId="0" xfId="0" applyFont="1" applyFill="1" applyAlignment="1">
      <alignment horizontal="justify" vertical="center"/>
    </xf>
    <xf numFmtId="0" fontId="2" fillId="3" borderId="1" xfId="0" applyFont="1" applyFill="1" applyBorder="1" applyAlignment="1">
      <alignment vertical="center" wrapText="1"/>
    </xf>
    <xf numFmtId="0" fontId="2" fillId="3" borderId="1" xfId="0" applyFont="1" applyFill="1" applyBorder="1" applyAlignment="1">
      <alignment vertical="center"/>
    </xf>
    <xf numFmtId="0" fontId="5" fillId="0" borderId="1" xfId="0" applyFont="1" applyBorder="1" applyAlignment="1">
      <alignment horizontal="left" vertical="center" wrapText="1"/>
    </xf>
    <xf numFmtId="0" fontId="2" fillId="2" borderId="13" xfId="0" applyFont="1" applyFill="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Alignment="1">
      <alignment horizontal="left" vertical="center"/>
    </xf>
    <xf numFmtId="0" fontId="2" fillId="2" borderId="1" xfId="0" applyFont="1" applyFill="1" applyBorder="1" applyAlignment="1">
      <alignment horizontal="center" vertical="center" wrapText="1"/>
    </xf>
    <xf numFmtId="0" fontId="2" fillId="0" borderId="0" xfId="0" applyFont="1" applyBorder="1" applyAlignment="1">
      <alignment horizontal="center" vertical="center" wrapText="1"/>
    </xf>
    <xf numFmtId="0" fontId="1" fillId="0" borderId="0" xfId="0" applyFont="1" applyFill="1" applyAlignment="1">
      <alignment horizontal="left" vertical="center"/>
    </xf>
    <xf numFmtId="0" fontId="5" fillId="5"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2" fillId="0" borderId="0" xfId="0" applyFont="1" applyBorder="1"/>
    <xf numFmtId="0" fontId="2" fillId="0" borderId="1" xfId="0" applyFont="1" applyBorder="1" applyAlignment="1">
      <alignment wrapText="1"/>
    </xf>
    <xf numFmtId="0" fontId="8" fillId="0" borderId="13" xfId="0" applyFont="1" applyBorder="1" applyAlignment="1">
      <alignment horizontal="left" vertical="center" wrapText="1"/>
    </xf>
    <xf numFmtId="0" fontId="3" fillId="0" borderId="13" xfId="0" applyFont="1" applyBorder="1" applyAlignment="1">
      <alignment horizontal="center" vertical="center" wrapText="1"/>
    </xf>
    <xf numFmtId="0" fontId="9" fillId="3" borderId="1" xfId="0" applyFont="1" applyFill="1" applyBorder="1" applyAlignment="1">
      <alignment horizontal="justify" vertical="center" wrapText="1"/>
    </xf>
    <xf numFmtId="0" fontId="2" fillId="4" borderId="1" xfId="0" applyFont="1" applyFill="1" applyBorder="1" applyAlignment="1">
      <alignment vertical="center"/>
    </xf>
    <xf numFmtId="0" fontId="0" fillId="0" borderId="0" xfId="0" applyAlignment="1">
      <alignment vertical="center" wrapText="1"/>
    </xf>
    <xf numFmtId="0" fontId="19" fillId="0" borderId="1" xfId="0" applyFont="1" applyBorder="1" applyAlignment="1">
      <alignment horizontal="left" vertical="center" wrapText="1"/>
    </xf>
    <xf numFmtId="0" fontId="20" fillId="6" borderId="1" xfId="0" applyFont="1" applyFill="1" applyBorder="1" applyAlignment="1">
      <alignment horizontal="justify" vertical="center" wrapText="1"/>
    </xf>
    <xf numFmtId="0" fontId="19" fillId="0" borderId="1" xfId="0" applyFont="1" applyBorder="1" applyAlignment="1">
      <alignment horizontal="justify" vertical="center" wrapText="1"/>
    </xf>
    <xf numFmtId="0" fontId="3" fillId="0" borderId="1" xfId="0" applyFont="1" applyFill="1" applyBorder="1" applyAlignment="1">
      <alignment horizontal="center" vertical="center" wrapText="1"/>
    </xf>
    <xf numFmtId="0" fontId="1" fillId="0" borderId="0" xfId="0" applyFont="1" applyFill="1" applyAlignment="1">
      <alignment horizontal="left" vertical="center"/>
    </xf>
    <xf numFmtId="0" fontId="2" fillId="3"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center" vertical="center"/>
    </xf>
    <xf numFmtId="0" fontId="5" fillId="5" borderId="1" xfId="0" applyFont="1" applyFill="1" applyBorder="1" applyAlignment="1">
      <alignment horizontal="center" vertical="center" wrapText="1"/>
    </xf>
    <xf numFmtId="0" fontId="19" fillId="0" borderId="1" xfId="0" applyFont="1" applyBorder="1" applyAlignment="1">
      <alignment horizontal="left" vertical="center" wrapText="1"/>
    </xf>
    <xf numFmtId="0" fontId="7" fillId="0" borderId="0"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3" fillId="3"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0" xfId="0" applyFont="1" applyFill="1" applyBorder="1" applyAlignment="1">
      <alignment horizontal="left" vertical="center" wrapText="1"/>
    </xf>
    <xf numFmtId="0" fontId="2" fillId="2" borderId="1" xfId="0" applyFont="1" applyFill="1" applyBorder="1" applyAlignment="1">
      <alignment horizontal="left" vertical="center" wrapText="1"/>
    </xf>
    <xf numFmtId="14" fontId="7"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0" fontId="26" fillId="0" borderId="0" xfId="0" applyFont="1" applyAlignment="1">
      <alignment vertical="center" wrapText="1"/>
    </xf>
    <xf numFmtId="0" fontId="21" fillId="0" borderId="0" xfId="0" applyFont="1" applyFill="1" applyAlignment="1">
      <alignment vertical="center"/>
    </xf>
    <xf numFmtId="0" fontId="23" fillId="3" borderId="6" xfId="0" applyFont="1" applyFill="1" applyBorder="1" applyAlignment="1">
      <alignment horizontal="center" vertical="center" wrapText="1"/>
    </xf>
    <xf numFmtId="0" fontId="8" fillId="0" borderId="0" xfId="0" applyFont="1" applyAlignment="1">
      <alignment vertical="center"/>
    </xf>
    <xf numFmtId="0" fontId="7" fillId="3" borderId="1" xfId="0" applyFont="1" applyFill="1" applyBorder="1" applyAlignment="1">
      <alignment vertical="center"/>
    </xf>
    <xf numFmtId="0" fontId="7" fillId="3" borderId="1" xfId="0" applyFont="1" applyFill="1" applyBorder="1" applyAlignment="1">
      <alignment horizontal="center" vertical="center"/>
    </xf>
    <xf numFmtId="0" fontId="7" fillId="3" borderId="1" xfId="0" applyFont="1" applyFill="1" applyBorder="1" applyAlignment="1">
      <alignment vertical="center" wrapText="1"/>
    </xf>
    <xf numFmtId="0" fontId="2" fillId="4" borderId="1" xfId="0" applyFont="1" applyFill="1" applyBorder="1" applyAlignment="1">
      <alignment vertical="center" wrapText="1"/>
    </xf>
    <xf numFmtId="0" fontId="7" fillId="3" borderId="9" xfId="0" applyFont="1" applyFill="1" applyBorder="1" applyAlignment="1">
      <alignment horizontal="center" vertical="center" wrapText="1"/>
    </xf>
    <xf numFmtId="0" fontId="7" fillId="4" borderId="1" xfId="0" applyFont="1" applyFill="1" applyBorder="1" applyAlignment="1">
      <alignment vertical="center" wrapText="1"/>
    </xf>
    <xf numFmtId="0" fontId="7" fillId="3" borderId="6" xfId="0" applyFont="1" applyFill="1" applyBorder="1" applyAlignment="1">
      <alignment horizontal="center" vertical="center" wrapText="1"/>
    </xf>
    <xf numFmtId="0" fontId="6" fillId="3" borderId="1" xfId="0" applyFont="1" applyFill="1" applyBorder="1" applyAlignment="1">
      <alignment vertical="center"/>
    </xf>
    <xf numFmtId="0" fontId="7" fillId="3" borderId="8" xfId="0" applyFont="1" applyFill="1" applyBorder="1" applyAlignment="1">
      <alignment vertical="center" wrapText="1"/>
    </xf>
    <xf numFmtId="0" fontId="7" fillId="3" borderId="8" xfId="0" applyFont="1" applyFill="1" applyBorder="1" applyAlignment="1">
      <alignment horizontal="center" vertical="center" wrapText="1"/>
    </xf>
    <xf numFmtId="0" fontId="27" fillId="0" borderId="0" xfId="0" applyFont="1" applyAlignment="1">
      <alignment horizontal="left" vertical="center"/>
    </xf>
    <xf numFmtId="0" fontId="2" fillId="0" borderId="1" xfId="0" applyFont="1" applyBorder="1" applyAlignment="1">
      <alignment horizontal="left" vertical="center"/>
    </xf>
    <xf numFmtId="0" fontId="2" fillId="3" borderId="1" xfId="0" applyFont="1" applyFill="1" applyBorder="1" applyAlignment="1">
      <alignment horizontal="left" vertical="center"/>
    </xf>
    <xf numFmtId="0" fontId="9" fillId="2" borderId="0" xfId="0" applyFont="1" applyFill="1" applyBorder="1" applyAlignment="1">
      <alignment horizontal="left" vertical="center" wrapText="1"/>
    </xf>
    <xf numFmtId="0" fontId="9"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9" fillId="3" borderId="1" xfId="0" applyFont="1" applyFill="1" applyBorder="1" applyAlignment="1">
      <alignment horizontal="left" vertical="center" wrapText="1"/>
    </xf>
    <xf numFmtId="0" fontId="27" fillId="0" borderId="0" xfId="0" applyFont="1" applyFill="1" applyAlignment="1">
      <alignment vertical="center"/>
    </xf>
    <xf numFmtId="0" fontId="7" fillId="4" borderId="1"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8" fillId="0" borderId="6" xfId="0" applyFont="1" applyFill="1" applyBorder="1" applyAlignment="1">
      <alignment horizontal="left" vertical="center" wrapText="1"/>
    </xf>
    <xf numFmtId="0" fontId="9" fillId="3" borderId="6" xfId="0" applyFont="1" applyFill="1" applyBorder="1" applyAlignment="1">
      <alignment horizontal="left" vertical="center" wrapText="1"/>
    </xf>
    <xf numFmtId="0" fontId="23" fillId="3" borderId="1" xfId="0" applyFont="1" applyFill="1" applyBorder="1" applyAlignment="1">
      <alignment horizontal="center" vertical="center" wrapText="1"/>
    </xf>
    <xf numFmtId="0" fontId="9" fillId="3" borderId="1" xfId="0" applyFont="1" applyFill="1" applyBorder="1" applyAlignment="1">
      <alignment horizontal="left" vertical="center"/>
    </xf>
    <xf numFmtId="0" fontId="9" fillId="2" borderId="0" xfId="0" applyFont="1" applyFill="1" applyBorder="1" applyAlignment="1">
      <alignment horizontal="left" vertical="center"/>
    </xf>
    <xf numFmtId="0" fontId="23" fillId="2" borderId="0"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23" fillId="3" borderId="1" xfId="0" applyFont="1" applyFill="1" applyBorder="1" applyAlignment="1">
      <alignment vertical="center" wrapText="1"/>
    </xf>
    <xf numFmtId="0" fontId="9" fillId="3" borderId="15" xfId="0" applyFont="1" applyFill="1" applyBorder="1" applyAlignment="1">
      <alignment horizontal="justify" vertical="center" wrapText="1"/>
    </xf>
    <xf numFmtId="0" fontId="3" fillId="3" borderId="15" xfId="0" applyFont="1" applyFill="1" applyBorder="1" applyAlignment="1">
      <alignment horizontal="center" vertical="center" wrapText="1"/>
    </xf>
    <xf numFmtId="0" fontId="27" fillId="0" borderId="0" xfId="0" applyFont="1" applyAlignment="1">
      <alignment vertical="center"/>
    </xf>
    <xf numFmtId="0" fontId="7" fillId="3" borderId="1" xfId="0" applyFont="1" applyFill="1" applyBorder="1" applyAlignment="1">
      <alignment horizontal="left" vertical="center" wrapText="1"/>
    </xf>
    <xf numFmtId="0" fontId="24" fillId="3" borderId="1" xfId="0" applyFont="1" applyFill="1" applyBorder="1" applyAlignment="1">
      <alignment horizontal="center" vertical="center" wrapText="1"/>
    </xf>
    <xf numFmtId="0" fontId="8" fillId="3" borderId="1" xfId="0" applyFont="1" applyFill="1" applyBorder="1" applyAlignment="1">
      <alignment vertical="center"/>
    </xf>
    <xf numFmtId="0" fontId="21" fillId="3" borderId="1" xfId="0" applyFont="1" applyFill="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top"/>
    </xf>
    <xf numFmtId="0" fontId="2" fillId="0" borderId="1" xfId="0" applyFont="1" applyBorder="1" applyAlignment="1">
      <alignment horizontal="left" vertical="top"/>
    </xf>
    <xf numFmtId="0" fontId="2" fillId="0" borderId="1" xfId="0" applyNumberFormat="1" applyFont="1" applyFill="1" applyBorder="1" applyAlignment="1">
      <alignment horizontal="left" vertical="center"/>
    </xf>
    <xf numFmtId="0" fontId="9" fillId="3" borderId="1" xfId="0" applyFont="1" applyFill="1" applyBorder="1" applyAlignment="1">
      <alignment vertical="center" wrapText="1"/>
    </xf>
    <xf numFmtId="0" fontId="7" fillId="3" borderId="1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9" fillId="0" borderId="0"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9" fillId="3" borderId="3" xfId="0" applyFont="1" applyFill="1" applyBorder="1" applyAlignment="1">
      <alignment vertical="center" wrapText="1"/>
    </xf>
    <xf numFmtId="0" fontId="9" fillId="3" borderId="7" xfId="0" applyFont="1" applyFill="1" applyBorder="1" applyAlignment="1">
      <alignment vertical="center" wrapText="1"/>
    </xf>
    <xf numFmtId="0" fontId="2" fillId="0" borderId="0" xfId="0" applyFont="1" applyAlignment="1">
      <alignment horizontal="left" vertical="top"/>
    </xf>
    <xf numFmtId="0" fontId="7" fillId="3" borderId="1" xfId="0" applyFont="1" applyFill="1" applyBorder="1" applyAlignment="1">
      <alignment horizontal="center" vertical="top"/>
    </xf>
    <xf numFmtId="0" fontId="7" fillId="3" borderId="3"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21" fillId="0" borderId="0" xfId="0" applyFont="1" applyBorder="1" applyAlignment="1">
      <alignment horizontal="left" vertical="center" wrapText="1"/>
    </xf>
    <xf numFmtId="0" fontId="6" fillId="0" borderId="1" xfId="0" applyFont="1" applyFill="1" applyBorder="1" applyAlignment="1">
      <alignment vertical="center"/>
    </xf>
    <xf numFmtId="0" fontId="8" fillId="0" borderId="1" xfId="0" applyFont="1" applyFill="1" applyBorder="1" applyAlignment="1">
      <alignment horizontal="left" vertical="center"/>
    </xf>
    <xf numFmtId="0" fontId="4" fillId="0" borderId="1" xfId="0" applyFont="1" applyBorder="1" applyAlignment="1">
      <alignment vertical="center"/>
    </xf>
    <xf numFmtId="0" fontId="5" fillId="0" borderId="1" xfId="0" applyFont="1" applyBorder="1" applyAlignment="1">
      <alignment horizontal="justify" vertical="center"/>
    </xf>
    <xf numFmtId="0" fontId="9" fillId="3" borderId="1" xfId="0" applyFont="1" applyFill="1" applyBorder="1" applyAlignment="1">
      <alignment horizontal="justify" vertical="center"/>
    </xf>
    <xf numFmtId="0" fontId="5" fillId="0" borderId="1" xfId="0" applyFont="1" applyBorder="1" applyAlignment="1">
      <alignment horizontal="center" vertical="top"/>
    </xf>
    <xf numFmtId="0" fontId="2" fillId="0" borderId="0" xfId="0" applyFont="1" applyBorder="1" applyAlignment="1">
      <alignment horizontal="left" vertical="center"/>
    </xf>
    <xf numFmtId="0" fontId="0" fillId="0" borderId="0" xfId="0" applyBorder="1"/>
    <xf numFmtId="0" fontId="22" fillId="0" borderId="0" xfId="0" applyFont="1"/>
    <xf numFmtId="0" fontId="7" fillId="3" borderId="6" xfId="0" applyFont="1" applyFill="1" applyBorder="1" applyAlignment="1">
      <alignment horizontal="left" vertical="center" wrapText="1"/>
    </xf>
    <xf numFmtId="0" fontId="2" fillId="0" borderId="0"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2" fillId="0" borderId="0" xfId="0" applyFont="1" applyAlignment="1">
      <alignment horizontal="left" vertical="center"/>
    </xf>
    <xf numFmtId="0" fontId="7"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21" fillId="3" borderId="1" xfId="0" applyFont="1" applyFill="1" applyBorder="1" applyAlignment="1">
      <alignment horizontal="center" vertical="center"/>
    </xf>
    <xf numFmtId="0" fontId="2" fillId="0" borderId="0" xfId="0" applyFont="1" applyFill="1" applyBorder="1" applyAlignment="1">
      <alignment horizontal="left" vertical="center" wrapText="1"/>
    </xf>
    <xf numFmtId="0" fontId="8" fillId="0" borderId="0" xfId="0" applyFont="1" applyBorder="1" applyAlignment="1">
      <alignment horizontal="lef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3"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7" fillId="0" borderId="0" xfId="0" applyFont="1" applyBorder="1" applyAlignment="1">
      <alignment vertical="center"/>
    </xf>
    <xf numFmtId="0" fontId="9" fillId="0" borderId="0" xfId="0" applyFont="1" applyBorder="1" applyAlignment="1">
      <alignment horizontal="justify" vertical="center"/>
    </xf>
    <xf numFmtId="0" fontId="9" fillId="2" borderId="0" xfId="0" applyFont="1" applyFill="1" applyBorder="1" applyAlignment="1">
      <alignment vertical="center" wrapText="1"/>
    </xf>
    <xf numFmtId="0" fontId="9" fillId="2" borderId="1" xfId="0" applyFont="1" applyFill="1" applyBorder="1" applyAlignment="1">
      <alignment vertical="center" wrapText="1"/>
    </xf>
    <xf numFmtId="0" fontId="5" fillId="2" borderId="0"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21" fillId="2" borderId="0" xfId="0" applyFont="1" applyFill="1" applyAlignment="1">
      <alignment vertical="center"/>
    </xf>
    <xf numFmtId="0" fontId="1" fillId="2" borderId="0" xfId="0" applyFont="1" applyFill="1" applyAlignment="1">
      <alignment vertical="center"/>
    </xf>
    <xf numFmtId="0" fontId="5" fillId="2" borderId="12" xfId="0" applyFont="1" applyFill="1" applyBorder="1" applyAlignment="1">
      <alignment horizontal="left" vertical="center"/>
    </xf>
    <xf numFmtId="0" fontId="9" fillId="2" borderId="18" xfId="0" applyFont="1" applyFill="1" applyBorder="1" applyAlignment="1">
      <alignment horizontal="left" vertical="center" wrapText="1"/>
    </xf>
    <xf numFmtId="0" fontId="3"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9" fillId="2" borderId="3" xfId="0" applyFont="1" applyFill="1" applyBorder="1" applyAlignment="1">
      <alignment horizontal="left" vertical="center" wrapText="1"/>
    </xf>
    <xf numFmtId="0" fontId="9" fillId="2" borderId="4" xfId="0" applyFont="1" applyFill="1" applyBorder="1" applyAlignment="1">
      <alignment horizontal="left"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2" fillId="0" borderId="0" xfId="0" applyFont="1" applyAlignment="1">
      <alignment vertical="top"/>
    </xf>
    <xf numFmtId="0" fontId="2" fillId="2" borderId="0" xfId="0" applyFont="1" applyFill="1" applyBorder="1" applyAlignment="1">
      <alignment vertical="center"/>
    </xf>
    <xf numFmtId="0" fontId="0" fillId="2" borderId="0" xfId="0" applyFill="1" applyBorder="1"/>
    <xf numFmtId="18" fontId="2" fillId="2" borderId="0" xfId="0" applyNumberFormat="1" applyFont="1" applyFill="1" applyBorder="1" applyAlignment="1">
      <alignment vertical="center"/>
    </xf>
    <xf numFmtId="0" fontId="4" fillId="2" borderId="0" xfId="0" applyFont="1" applyFill="1" applyBorder="1" applyAlignment="1">
      <alignment vertical="center"/>
    </xf>
    <xf numFmtId="0" fontId="2" fillId="2" borderId="0" xfId="0" applyFont="1" applyFill="1" applyBorder="1" applyAlignment="1">
      <alignment horizontal="left" vertical="center"/>
    </xf>
    <xf numFmtId="0" fontId="8" fillId="0" borderId="0" xfId="0" applyFont="1" applyBorder="1" applyAlignment="1">
      <alignment vertical="center" wrapText="1"/>
    </xf>
    <xf numFmtId="0" fontId="29" fillId="0" borderId="0" xfId="0" applyFont="1" applyAlignment="1">
      <alignment vertical="center"/>
    </xf>
    <xf numFmtId="0" fontId="2" fillId="0" borderId="0" xfId="0" applyFont="1" applyBorder="1" applyAlignment="1">
      <alignment vertical="top"/>
    </xf>
    <xf numFmtId="0" fontId="3" fillId="0" borderId="0" xfId="0" applyFont="1" applyBorder="1" applyAlignment="1">
      <alignment vertical="center" wrapText="1"/>
    </xf>
    <xf numFmtId="0" fontId="8" fillId="0" borderId="0" xfId="0" applyFont="1" applyBorder="1" applyAlignment="1">
      <alignment vertical="top"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25" fillId="0" borderId="13"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0" fillId="0" borderId="0" xfId="0" applyBorder="1" applyAlignment="1"/>
    <xf numFmtId="0" fontId="2" fillId="2" borderId="0" xfId="0" applyFont="1" applyFill="1" applyBorder="1" applyAlignment="1">
      <alignment horizontal="left" vertical="center" wrapText="1"/>
    </xf>
    <xf numFmtId="0" fontId="21"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0" borderId="0" xfId="0" applyFont="1" applyAlignment="1">
      <alignment horizontal="left" vertical="center"/>
    </xf>
    <xf numFmtId="0" fontId="3" fillId="2" borderId="1" xfId="0" applyFont="1" applyFill="1" applyBorder="1" applyAlignment="1">
      <alignment horizontal="center" vertical="center" wrapText="1"/>
    </xf>
    <xf numFmtId="0" fontId="33" fillId="0" borderId="1" xfId="0" applyFont="1" applyBorder="1" applyAlignment="1">
      <alignment horizontal="justify" vertical="center"/>
    </xf>
    <xf numFmtId="0" fontId="33" fillId="0" borderId="0" xfId="0" applyFont="1" applyBorder="1" applyAlignment="1">
      <alignment horizontal="justify" vertical="center"/>
    </xf>
    <xf numFmtId="0" fontId="33" fillId="0" borderId="1" xfId="0" applyNumberFormat="1" applyFont="1" applyBorder="1" applyAlignment="1">
      <alignment horizontal="justify" vertical="center"/>
    </xf>
    <xf numFmtId="0" fontId="33" fillId="0" borderId="1" xfId="0" applyFont="1" applyBorder="1" applyAlignment="1">
      <alignment horizontal="justify" vertical="top" wrapText="1"/>
    </xf>
    <xf numFmtId="0" fontId="33" fillId="0" borderId="1" xfId="0" applyFont="1" applyBorder="1" applyAlignment="1">
      <alignment horizontal="left" vertical="top" wrapText="1"/>
    </xf>
    <xf numFmtId="0" fontId="33" fillId="2" borderId="1" xfId="0" applyFont="1" applyFill="1" applyBorder="1" applyAlignment="1">
      <alignment horizontal="left" vertical="top" wrapText="1"/>
    </xf>
    <xf numFmtId="0" fontId="3" fillId="0" borderId="1" xfId="0" applyFont="1" applyFill="1" applyBorder="1" applyAlignment="1" applyProtection="1">
      <alignment horizontal="center" vertical="center" wrapText="1"/>
      <protection locked="0"/>
    </xf>
    <xf numFmtId="164" fontId="3" fillId="0" borderId="1" xfId="2" applyNumberFormat="1" applyFont="1" applyFill="1" applyBorder="1" applyAlignment="1" applyProtection="1">
      <alignment horizontal="center" vertical="center" wrapText="1"/>
      <protection locked="0"/>
    </xf>
    <xf numFmtId="42" fontId="3" fillId="0" borderId="1" xfId="3" applyFont="1" applyFill="1" applyBorder="1" applyAlignment="1">
      <alignment horizontal="center" vertical="center" wrapText="1"/>
    </xf>
    <xf numFmtId="42" fontId="3" fillId="0" borderId="1" xfId="3" applyFont="1" applyFill="1" applyBorder="1" applyAlignment="1" applyProtection="1">
      <alignment horizontal="right" vertical="center" wrapText="1"/>
      <protection locked="0"/>
    </xf>
    <xf numFmtId="42" fontId="3" fillId="0" borderId="1" xfId="3" applyFont="1" applyFill="1" applyBorder="1" applyAlignment="1" applyProtection="1">
      <alignment horizontal="center" vertical="center" wrapText="1"/>
      <protection locked="0"/>
    </xf>
    <xf numFmtId="42" fontId="1" fillId="0" borderId="0" xfId="0" applyNumberFormat="1" applyFont="1" applyFill="1" applyAlignment="1">
      <alignment vertical="center"/>
    </xf>
    <xf numFmtId="42" fontId="3" fillId="3" borderId="1"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0" fontId="3" fillId="2" borderId="1" xfId="0" applyFont="1" applyFill="1" applyBorder="1" applyAlignment="1">
      <alignment horizontal="left" vertical="top"/>
    </xf>
    <xf numFmtId="42" fontId="3" fillId="2" borderId="1" xfId="3" applyFont="1" applyFill="1" applyBorder="1" applyAlignment="1">
      <alignment horizontal="center" vertical="center" wrapText="1"/>
    </xf>
    <xf numFmtId="42" fontId="3" fillId="3" borderId="1" xfId="3" applyFont="1" applyFill="1" applyBorder="1" applyAlignment="1">
      <alignment horizontal="center" vertical="center" wrapText="1"/>
    </xf>
    <xf numFmtId="0" fontId="21" fillId="3" borderId="1" xfId="0" applyFont="1" applyFill="1" applyBorder="1" applyAlignment="1" applyProtection="1">
      <alignment horizontal="center" vertical="center" wrapText="1"/>
      <protection locked="0"/>
    </xf>
    <xf numFmtId="1" fontId="21" fillId="3" borderId="1" xfId="0" applyNumberFormat="1" applyFont="1" applyFill="1" applyBorder="1" applyAlignment="1" applyProtection="1">
      <alignment horizontal="center" vertical="center" wrapText="1"/>
      <protection locked="0"/>
    </xf>
    <xf numFmtId="0" fontId="35" fillId="0" borderId="1" xfId="4" applyFont="1" applyBorder="1"/>
    <xf numFmtId="0" fontId="35" fillId="0" borderId="8" xfId="4" applyFont="1" applyBorder="1"/>
    <xf numFmtId="164" fontId="3" fillId="2" borderId="1" xfId="2" applyNumberFormat="1" applyFont="1" applyFill="1" applyBorder="1" applyAlignment="1" applyProtection="1">
      <alignment horizontal="center" vertical="center" wrapText="1"/>
      <protection locked="0"/>
    </xf>
    <xf numFmtId="4" fontId="35" fillId="0" borderId="1" xfId="4" applyNumberFormat="1" applyFont="1" applyBorder="1"/>
    <xf numFmtId="0" fontId="2" fillId="2"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164" fontId="3" fillId="3" borderId="1" xfId="2"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1" fontId="3" fillId="2" borderId="0" xfId="0" applyNumberFormat="1"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25" fillId="0" borderId="0" xfId="0" applyFont="1" applyBorder="1" applyAlignment="1">
      <alignment vertical="center"/>
    </xf>
    <xf numFmtId="0" fontId="26" fillId="0" borderId="0" xfId="0" applyFont="1" applyAlignment="1" applyProtection="1">
      <alignment vertical="center" wrapText="1"/>
      <protection locked="0"/>
    </xf>
    <xf numFmtId="1" fontId="26" fillId="0" borderId="0" xfId="0" applyNumberFormat="1" applyFont="1" applyAlignment="1" applyProtection="1">
      <alignment vertical="center" wrapText="1"/>
      <protection locked="0"/>
    </xf>
    <xf numFmtId="0" fontId="2" fillId="2" borderId="0" xfId="0" applyFont="1" applyFill="1" applyBorder="1" applyAlignment="1" applyProtection="1">
      <alignment horizontal="left" vertical="center" wrapText="1"/>
      <protection locked="0"/>
    </xf>
    <xf numFmtId="0" fontId="36" fillId="0" borderId="1" xfId="0" applyFont="1" applyBorder="1" applyAlignment="1">
      <alignment horizontal="justify" vertical="center" wrapText="1"/>
    </xf>
    <xf numFmtId="0" fontId="2" fillId="2" borderId="1" xfId="0" applyFont="1" applyFill="1" applyBorder="1" applyAlignment="1" applyProtection="1">
      <alignment horizontal="left" vertical="center"/>
      <protection locked="0"/>
    </xf>
    <xf numFmtId="0" fontId="2" fillId="0" borderId="0" xfId="0" applyFont="1" applyAlignment="1" applyProtection="1">
      <alignment vertical="center"/>
      <protection locked="0"/>
    </xf>
    <xf numFmtId="1" fontId="2"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42" fontId="3" fillId="3" borderId="6" xfId="0" applyNumberFormat="1" applyFont="1" applyFill="1" applyBorder="1" applyAlignment="1">
      <alignment horizontal="center" vertical="center" wrapText="1"/>
    </xf>
    <xf numFmtId="164" fontId="3" fillId="3" borderId="6"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21" fillId="0" borderId="0" xfId="0" applyFont="1" applyFill="1" applyAlignment="1">
      <alignment horizontal="left" vertical="center"/>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42" fontId="3" fillId="0" borderId="13" xfId="3" applyFont="1" applyFill="1" applyBorder="1" applyAlignment="1">
      <alignment horizontal="center" vertical="center" wrapText="1"/>
    </xf>
    <xf numFmtId="42" fontId="2" fillId="3" borderId="6" xfId="0" applyNumberFormat="1" applyFont="1" applyFill="1" applyBorder="1" applyAlignment="1">
      <alignment vertical="center"/>
    </xf>
    <xf numFmtId="42" fontId="3" fillId="0" borderId="12" xfId="3" applyFont="1" applyFill="1" applyBorder="1" applyAlignment="1">
      <alignment horizontal="center" vertical="center" wrapText="1"/>
    </xf>
    <xf numFmtId="42" fontId="2" fillId="0" borderId="1" xfId="3" applyFont="1" applyBorder="1" applyAlignment="1">
      <alignment vertical="center"/>
    </xf>
    <xf numFmtId="42" fontId="2" fillId="4" borderId="1" xfId="0" applyNumberFormat="1" applyFont="1" applyFill="1" applyBorder="1" applyAlignment="1">
      <alignment vertical="center" wrapText="1"/>
    </xf>
    <xf numFmtId="42" fontId="2" fillId="3" borderId="1" xfId="0" applyNumberFormat="1" applyFont="1" applyFill="1" applyBorder="1" applyAlignment="1">
      <alignment vertical="center"/>
    </xf>
    <xf numFmtId="164" fontId="24" fillId="3" borderId="1" xfId="0" applyNumberFormat="1" applyFont="1" applyFill="1" applyBorder="1" applyAlignment="1">
      <alignment vertical="center"/>
    </xf>
    <xf numFmtId="42" fontId="14" fillId="0" borderId="1" xfId="3" applyFont="1" applyFill="1" applyBorder="1" applyAlignment="1">
      <alignment horizontal="center" vertical="center" wrapText="1"/>
    </xf>
    <xf numFmtId="42" fontId="14" fillId="4" borderId="1" xfId="3" applyFont="1" applyFill="1" applyBorder="1" applyAlignment="1">
      <alignment horizontal="center" vertical="center" wrapText="1"/>
    </xf>
    <xf numFmtId="42" fontId="14" fillId="3" borderId="1" xfId="3" applyFont="1" applyFill="1" applyBorder="1" applyAlignment="1">
      <alignment horizontal="center" vertical="center" wrapText="1"/>
    </xf>
    <xf numFmtId="42" fontId="3" fillId="2" borderId="2" xfId="3" applyFont="1" applyFill="1" applyBorder="1" applyAlignment="1">
      <alignment horizontal="center" vertical="center" wrapText="1"/>
    </xf>
    <xf numFmtId="42" fontId="3" fillId="3" borderId="6" xfId="3" applyFont="1" applyFill="1" applyBorder="1" applyAlignment="1">
      <alignment horizontal="center" vertical="center" wrapText="1"/>
    </xf>
    <xf numFmtId="42" fontId="3" fillId="0" borderId="2" xfId="3" applyFont="1" applyFill="1" applyBorder="1" applyAlignment="1">
      <alignment horizontal="center" vertical="center" wrapText="1"/>
    </xf>
    <xf numFmtId="42" fontId="23" fillId="3" borderId="1" xfId="3" applyFont="1" applyFill="1" applyBorder="1" applyAlignment="1">
      <alignment horizontal="center" vertical="center" wrapText="1"/>
    </xf>
    <xf numFmtId="0" fontId="37" fillId="0" borderId="0" xfId="0" applyFont="1"/>
    <xf numFmtId="0" fontId="37" fillId="0" borderId="1" xfId="0" applyFont="1" applyBorder="1"/>
    <xf numFmtId="42" fontId="3" fillId="0" borderId="6" xfId="3" applyFont="1" applyFill="1" applyBorder="1" applyAlignment="1">
      <alignment horizontal="center" vertical="center" wrapText="1"/>
    </xf>
    <xf numFmtId="42" fontId="3" fillId="3" borderId="15" xfId="3" applyFont="1" applyFill="1" applyBorder="1" applyAlignment="1">
      <alignment horizontal="center" vertical="center" wrapText="1"/>
    </xf>
    <xf numFmtId="42" fontId="14" fillId="0" borderId="1" xfId="3" applyFont="1" applyBorder="1" applyAlignment="1">
      <alignment horizontal="center" vertical="center" wrapText="1"/>
    </xf>
    <xf numFmtId="42" fontId="14" fillId="0" borderId="2" xfId="3" applyFont="1" applyBorder="1" applyAlignment="1">
      <alignment horizontal="center" vertical="center" wrapText="1"/>
    </xf>
    <xf numFmtId="42" fontId="14" fillId="3" borderId="6" xfId="3" applyFont="1" applyFill="1" applyBorder="1" applyAlignment="1">
      <alignment horizontal="center" vertical="center" wrapText="1"/>
    </xf>
    <xf numFmtId="42" fontId="14" fillId="3" borderId="15" xfId="3" applyFont="1" applyFill="1" applyBorder="1" applyAlignment="1">
      <alignment horizontal="center" vertical="center" wrapText="1"/>
    </xf>
    <xf numFmtId="164" fontId="3" fillId="0" borderId="1" xfId="2" applyNumberFormat="1" applyFont="1" applyFill="1" applyBorder="1" applyAlignment="1">
      <alignment horizontal="center" vertical="center" wrapText="1"/>
    </xf>
    <xf numFmtId="165" fontId="39" fillId="0" borderId="1" xfId="5" applyNumberFormat="1" applyFont="1" applyFill="1" applyBorder="1" applyAlignment="1">
      <alignment horizontal="center" vertical="center"/>
    </xf>
    <xf numFmtId="0" fontId="39" fillId="0" borderId="1" xfId="0" applyFont="1" applyFill="1" applyBorder="1" applyAlignment="1">
      <alignment horizontal="left" vertical="center"/>
    </xf>
    <xf numFmtId="165" fontId="39" fillId="0" borderId="13" xfId="5" applyNumberFormat="1" applyFont="1" applyFill="1" applyBorder="1" applyAlignment="1">
      <alignment horizontal="center" vertical="center"/>
    </xf>
    <xf numFmtId="0" fontId="39" fillId="0" borderId="1" xfId="0" applyFont="1" applyFill="1" applyBorder="1" applyAlignment="1">
      <alignment vertical="center"/>
    </xf>
    <xf numFmtId="49" fontId="40" fillId="0" borderId="1" xfId="0" applyNumberFormat="1" applyFont="1" applyBorder="1" applyAlignment="1">
      <alignment horizontal="center"/>
    </xf>
    <xf numFmtId="49" fontId="41" fillId="0" borderId="1" xfId="0" applyNumberFormat="1" applyFont="1" applyBorder="1" applyAlignment="1">
      <alignment horizontal="left"/>
    </xf>
    <xf numFmtId="164" fontId="2" fillId="3" borderId="1" xfId="0" applyNumberFormat="1" applyFont="1" applyFill="1" applyBorder="1" applyAlignment="1">
      <alignment vertical="center"/>
    </xf>
    <xf numFmtId="49" fontId="40" fillId="0" borderId="0" xfId="0" applyNumberFormat="1" applyFont="1" applyBorder="1" applyAlignment="1">
      <alignment horizontal="center"/>
    </xf>
    <xf numFmtId="165" fontId="39" fillId="0" borderId="0" xfId="5" applyNumberFormat="1" applyFont="1" applyFill="1" applyBorder="1" applyAlignment="1">
      <alignment horizontal="center" vertical="center"/>
    </xf>
    <xf numFmtId="0" fontId="39" fillId="0" borderId="0" xfId="0" applyFont="1" applyFill="1" applyAlignment="1">
      <alignment vertical="center"/>
    </xf>
    <xf numFmtId="164" fontId="3" fillId="0" borderId="0" xfId="2" applyNumberFormat="1" applyFont="1" applyFill="1" applyBorder="1" applyAlignment="1">
      <alignment horizontal="center" vertical="center" wrapText="1"/>
    </xf>
    <xf numFmtId="0" fontId="39" fillId="0" borderId="0" xfId="0" applyFont="1" applyFill="1" applyBorder="1" applyAlignment="1">
      <alignment vertical="center"/>
    </xf>
    <xf numFmtId="0" fontId="39" fillId="0" borderId="0" xfId="0" applyFont="1" applyFill="1" applyBorder="1" applyAlignment="1">
      <alignment horizontal="left" vertical="center"/>
    </xf>
    <xf numFmtId="164" fontId="3" fillId="0" borderId="0" xfId="0" applyNumberFormat="1" applyFont="1" applyFill="1" applyBorder="1" applyAlignment="1">
      <alignment horizontal="center" vertical="center" wrapText="1"/>
    </xf>
    <xf numFmtId="164" fontId="5" fillId="2" borderId="1" xfId="2" applyNumberFormat="1" applyFont="1" applyFill="1" applyBorder="1" applyAlignment="1">
      <alignment horizontal="justify" vertical="center" wrapText="1"/>
    </xf>
    <xf numFmtId="164" fontId="8" fillId="3" borderId="6" xfId="0" applyNumberFormat="1" applyFont="1" applyFill="1" applyBorder="1" applyAlignment="1">
      <alignment horizontal="center" vertical="center" wrapText="1"/>
    </xf>
    <xf numFmtId="164" fontId="14" fillId="3" borderId="6" xfId="0" applyNumberFormat="1" applyFont="1" applyFill="1" applyBorder="1" applyAlignment="1">
      <alignment horizontal="center" vertical="center" wrapText="1"/>
    </xf>
    <xf numFmtId="164" fontId="38" fillId="0" borderId="21" xfId="2" applyNumberFormat="1" applyFont="1" applyBorder="1" applyAlignment="1">
      <alignment horizontal="center" vertical="center" wrapText="1"/>
    </xf>
    <xf numFmtId="164" fontId="38" fillId="7" borderId="21" xfId="2" applyNumberFormat="1" applyFont="1" applyFill="1" applyBorder="1" applyAlignment="1">
      <alignment horizontal="center" vertical="center" wrapText="1"/>
    </xf>
    <xf numFmtId="164" fontId="3" fillId="3" borderId="6" xfId="2" applyNumberFormat="1" applyFont="1" applyFill="1" applyBorder="1" applyAlignment="1">
      <alignment horizontal="center" vertical="center" wrapText="1"/>
    </xf>
    <xf numFmtId="0" fontId="38" fillId="0" borderId="8" xfId="0" applyFont="1" applyBorder="1" applyAlignment="1">
      <alignment vertical="center" wrapText="1"/>
    </xf>
    <xf numFmtId="164" fontId="3" fillId="0" borderId="1" xfId="2" applyNumberFormat="1" applyFont="1" applyBorder="1" applyAlignment="1">
      <alignment horizontal="center" vertical="center" wrapText="1"/>
    </xf>
    <xf numFmtId="164" fontId="3" fillId="0" borderId="13" xfId="2" applyNumberFormat="1" applyFont="1" applyBorder="1" applyAlignment="1">
      <alignment horizontal="center" vertical="center" wrapText="1"/>
    </xf>
    <xf numFmtId="0" fontId="38" fillId="0" borderId="12" xfId="0" applyFont="1" applyBorder="1" applyAlignment="1">
      <alignment vertical="center" wrapText="1"/>
    </xf>
    <xf numFmtId="0" fontId="38" fillId="0" borderId="25" xfId="0" applyFont="1" applyBorder="1" applyAlignment="1">
      <alignment vertical="center" wrapText="1"/>
    </xf>
    <xf numFmtId="164" fontId="2" fillId="0" borderId="0" xfId="0" applyNumberFormat="1" applyFont="1" applyAlignment="1">
      <alignment vertical="center"/>
    </xf>
    <xf numFmtId="42" fontId="2" fillId="3" borderId="1" xfId="3" applyFont="1" applyFill="1" applyBorder="1" applyAlignment="1">
      <alignment vertical="center"/>
    </xf>
    <xf numFmtId="42" fontId="7" fillId="2" borderId="13" xfId="3" applyFont="1" applyFill="1" applyBorder="1" applyAlignment="1">
      <alignment horizontal="center" vertical="center" wrapText="1"/>
    </xf>
    <xf numFmtId="42" fontId="2" fillId="2" borderId="1" xfId="3" applyFont="1" applyFill="1" applyBorder="1" applyAlignment="1">
      <alignment horizontal="center" vertical="center"/>
    </xf>
    <xf numFmtId="0" fontId="34" fillId="0" borderId="0" xfId="6" applyFont="1"/>
    <xf numFmtId="0" fontId="31" fillId="0" borderId="13" xfId="0" applyFont="1" applyBorder="1" applyAlignment="1">
      <alignment horizontal="left" vertical="top" wrapText="1"/>
    </xf>
    <xf numFmtId="0" fontId="31" fillId="0" borderId="11" xfId="0" applyFont="1" applyBorder="1" applyAlignment="1">
      <alignment horizontal="left" vertical="top" wrapText="1"/>
    </xf>
    <xf numFmtId="0" fontId="31" fillId="0" borderId="6" xfId="0" applyFont="1" applyBorder="1" applyAlignment="1">
      <alignment horizontal="left" vertical="top" wrapText="1"/>
    </xf>
    <xf numFmtId="0" fontId="7" fillId="3" borderId="8"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1" fillId="3" borderId="10" xfId="0" applyFont="1" applyFill="1" applyBorder="1" applyAlignment="1" applyProtection="1">
      <alignment horizontal="center" vertical="center" wrapText="1"/>
      <protection locked="0"/>
    </xf>
    <xf numFmtId="0" fontId="21" fillId="3" borderId="9" xfId="0" applyFont="1" applyFill="1" applyBorder="1" applyAlignment="1" applyProtection="1">
      <alignment horizontal="center" vertical="center" wrapText="1"/>
      <protection locked="0"/>
    </xf>
    <xf numFmtId="0" fontId="7" fillId="3" borderId="8"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0" xfId="0" applyFont="1" applyFill="1" applyBorder="1" applyAlignment="1">
      <alignment horizontal="left" vertical="center" wrapText="1"/>
    </xf>
    <xf numFmtId="0" fontId="3" fillId="0" borderId="1" xfId="0" applyFont="1" applyBorder="1" applyAlignment="1">
      <alignment horizontal="center" vertical="center" wrapText="1"/>
    </xf>
    <xf numFmtId="0" fontId="21" fillId="0" borderId="0" xfId="0" applyFont="1" applyFill="1" applyAlignment="1">
      <alignment horizontal="left" vertical="center"/>
    </xf>
    <xf numFmtId="0" fontId="8" fillId="0" borderId="0" xfId="0" applyFont="1" applyFill="1" applyAlignment="1" applyProtection="1">
      <alignment horizontal="left" vertical="center"/>
      <protection locked="0"/>
    </xf>
    <xf numFmtId="0" fontId="7" fillId="3" borderId="8" xfId="0" applyFont="1" applyFill="1" applyBorder="1" applyAlignment="1">
      <alignment horizontal="left" vertical="center" wrapText="1"/>
    </xf>
    <xf numFmtId="0" fontId="7" fillId="3" borderId="9" xfId="0" applyFont="1" applyFill="1" applyBorder="1" applyAlignment="1">
      <alignment horizontal="left" vertical="center" wrapText="1"/>
    </xf>
    <xf numFmtId="0" fontId="1" fillId="0" borderId="0" xfId="0" applyFont="1" applyFill="1" applyAlignment="1">
      <alignment horizontal="left" vertical="center"/>
    </xf>
    <xf numFmtId="0" fontId="2" fillId="0" borderId="0" xfId="0" applyFont="1" applyFill="1" applyBorder="1" applyAlignment="1">
      <alignment horizontal="left" vertical="center" wrapText="1"/>
    </xf>
    <xf numFmtId="0" fontId="21" fillId="3" borderId="8"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3" borderId="9" xfId="0" applyFont="1" applyFill="1" applyBorder="1" applyAlignment="1">
      <alignment horizontal="center" vertical="center" wrapText="1"/>
    </xf>
    <xf numFmtId="0" fontId="9" fillId="3" borderId="7"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21" fillId="3" borderId="7" xfId="0" applyFont="1" applyFill="1" applyBorder="1" applyAlignment="1">
      <alignment horizontal="left" vertical="center" wrapText="1"/>
    </xf>
    <xf numFmtId="0" fontId="21" fillId="3" borderId="14"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0" xfId="0" applyFont="1" applyAlignment="1">
      <alignment horizontal="left" vertical="center"/>
    </xf>
    <xf numFmtId="0" fontId="7" fillId="3" borderId="10" xfId="0" applyFont="1" applyFill="1" applyBorder="1" applyAlignment="1">
      <alignment horizontal="left" vertical="center" wrapText="1"/>
    </xf>
    <xf numFmtId="0" fontId="7" fillId="3" borderId="1"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9" xfId="0" applyFont="1" applyFill="1" applyBorder="1" applyAlignment="1">
      <alignment horizontal="center" vertical="center"/>
    </xf>
    <xf numFmtId="0" fontId="21" fillId="3" borderId="13"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1" xfId="0"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0" borderId="8" xfId="0" applyFont="1" applyBorder="1" applyAlignment="1">
      <alignment horizontal="left" vertical="center" wrapText="1"/>
    </xf>
    <xf numFmtId="0" fontId="7" fillId="0" borderId="10" xfId="0" applyFont="1" applyBorder="1" applyAlignment="1">
      <alignment horizontal="left" vertical="center" wrapText="1"/>
    </xf>
    <xf numFmtId="0" fontId="7" fillId="0" borderId="9"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4" fillId="2"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8" fillId="0" borderId="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9" fillId="2" borderId="8"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9"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42" fontId="23" fillId="3" borderId="8" xfId="3" applyFont="1" applyFill="1" applyBorder="1" applyAlignment="1">
      <alignment horizontal="center" vertical="center" wrapText="1"/>
    </xf>
    <xf numFmtId="42" fontId="23" fillId="3" borderId="9" xfId="3" applyFont="1" applyFill="1" applyBorder="1" applyAlignment="1">
      <alignment horizontal="center" vertical="center" wrapText="1"/>
    </xf>
    <xf numFmtId="0" fontId="5" fillId="2" borderId="0" xfId="0" applyFont="1" applyFill="1" applyBorder="1" applyAlignment="1">
      <alignment horizontal="center" vertical="center"/>
    </xf>
    <xf numFmtId="0" fontId="21" fillId="3" borderId="1" xfId="0" applyFont="1" applyFill="1" applyBorder="1" applyAlignment="1">
      <alignment horizontal="center" vertical="center"/>
    </xf>
    <xf numFmtId="42" fontId="3" fillId="0" borderId="8" xfId="3" applyFont="1" applyFill="1" applyBorder="1" applyAlignment="1">
      <alignment horizontal="center" vertical="center" wrapText="1"/>
    </xf>
    <xf numFmtId="42" fontId="3" fillId="0" borderId="9" xfId="3" applyFont="1" applyFill="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42" fontId="3" fillId="3" borderId="8" xfId="3" applyFont="1" applyFill="1" applyBorder="1" applyAlignment="1">
      <alignment horizontal="center" vertical="center" wrapText="1"/>
    </xf>
    <xf numFmtId="42" fontId="3" fillId="3" borderId="9" xfId="3"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21" fillId="3" borderId="8" xfId="0" applyFont="1" applyFill="1" applyBorder="1" applyAlignment="1">
      <alignment horizontal="center" vertical="center"/>
    </xf>
    <xf numFmtId="0" fontId="21" fillId="3" borderId="9" xfId="0" applyFont="1" applyFill="1" applyBorder="1" applyAlignment="1">
      <alignment horizontal="center" vertical="center"/>
    </xf>
    <xf numFmtId="0" fontId="2" fillId="3" borderId="1" xfId="0" applyFont="1" applyFill="1" applyBorder="1" applyAlignment="1">
      <alignment horizontal="center" vertical="center"/>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3" borderId="9" xfId="0" applyFont="1" applyFill="1" applyBorder="1" applyAlignment="1">
      <alignment horizontal="left" vertical="center" wrapText="1"/>
    </xf>
    <xf numFmtId="0" fontId="9" fillId="3" borderId="8"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21" fillId="3" borderId="10" xfId="0" applyFont="1" applyFill="1" applyBorder="1" applyAlignment="1">
      <alignment horizontal="center" vertical="center"/>
    </xf>
    <xf numFmtId="0" fontId="2" fillId="0" borderId="0" xfId="0" applyFont="1" applyAlignment="1">
      <alignment horizontal="center" vertical="center"/>
    </xf>
    <xf numFmtId="0" fontId="5" fillId="2" borderId="7"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5" fillId="2" borderId="1"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8" xfId="0" applyFont="1" applyFill="1" applyBorder="1" applyAlignment="1">
      <alignment horizontal="center" vertical="top"/>
    </xf>
    <xf numFmtId="0" fontId="7" fillId="3" borderId="10" xfId="0" applyFont="1" applyFill="1" applyBorder="1" applyAlignment="1">
      <alignment horizontal="center" vertical="top"/>
    </xf>
    <xf numFmtId="0" fontId="7" fillId="3" borderId="9" xfId="0" applyFont="1" applyFill="1" applyBorder="1" applyAlignment="1">
      <alignment horizontal="center" vertical="top"/>
    </xf>
    <xf numFmtId="0" fontId="21" fillId="3" borderId="17" xfId="0" applyFont="1" applyFill="1" applyBorder="1" applyAlignment="1">
      <alignment horizontal="center" vertical="center"/>
    </xf>
    <xf numFmtId="0" fontId="21" fillId="3" borderId="5" xfId="0" applyFont="1" applyFill="1" applyBorder="1" applyAlignment="1">
      <alignment horizontal="center" vertical="center"/>
    </xf>
    <xf numFmtId="0" fontId="25" fillId="0" borderId="8" xfId="0" applyFont="1" applyBorder="1" applyAlignment="1">
      <alignment horizontal="left" vertical="center" wrapText="1"/>
    </xf>
    <xf numFmtId="0" fontId="25" fillId="0" borderId="10" xfId="0" applyFont="1" applyBorder="1" applyAlignment="1">
      <alignment horizontal="left" vertical="center" wrapText="1"/>
    </xf>
    <xf numFmtId="0" fontId="25" fillId="0" borderId="9" xfId="0" applyFont="1" applyBorder="1" applyAlignment="1">
      <alignment horizontal="left" vertical="center" wrapText="1"/>
    </xf>
    <xf numFmtId="0" fontId="8" fillId="0" borderId="0" xfId="0" applyFont="1" applyFill="1" applyAlignment="1">
      <alignment horizontal="left" vertical="center"/>
    </xf>
    <xf numFmtId="0" fontId="5" fillId="0" borderId="0" xfId="0" applyFont="1" applyAlignment="1">
      <alignment horizontal="left" vertical="center"/>
    </xf>
    <xf numFmtId="0" fontId="26" fillId="0" borderId="12"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8" xfId="0" applyFont="1" applyBorder="1" applyAlignment="1">
      <alignment horizontal="center"/>
    </xf>
    <xf numFmtId="0" fontId="26" fillId="0" borderId="10" xfId="0" applyFont="1" applyBorder="1" applyAlignment="1">
      <alignment horizontal="center"/>
    </xf>
    <xf numFmtId="0" fontId="26" fillId="0" borderId="9" xfId="0" applyFont="1" applyBorder="1" applyAlignment="1">
      <alignment horizontal="center"/>
    </xf>
    <xf numFmtId="0" fontId="7" fillId="0" borderId="0" xfId="0" applyFont="1" applyAlignment="1">
      <alignment horizontal="left" vertical="center"/>
    </xf>
    <xf numFmtId="0" fontId="8" fillId="3" borderId="8" xfId="0" applyFont="1" applyFill="1" applyBorder="1" applyAlignment="1">
      <alignment horizontal="left" vertical="center"/>
    </xf>
    <xf numFmtId="0" fontId="8" fillId="3" borderId="10" xfId="0" applyFont="1" applyFill="1" applyBorder="1" applyAlignment="1">
      <alignment horizontal="left" vertical="center"/>
    </xf>
    <xf numFmtId="0" fontId="7" fillId="3" borderId="3" xfId="0" applyFont="1" applyFill="1" applyBorder="1" applyAlignment="1">
      <alignment horizontal="center" vertical="center" wrapText="1"/>
    </xf>
    <xf numFmtId="0" fontId="7" fillId="0" borderId="0" xfId="0" applyFont="1" applyFill="1" applyAlignment="1">
      <alignment horizontal="left" vertical="center"/>
    </xf>
    <xf numFmtId="0" fontId="2" fillId="0" borderId="0" xfId="0" applyFont="1" applyFill="1" applyAlignment="1">
      <alignment horizontal="left" vertical="center"/>
    </xf>
    <xf numFmtId="0" fontId="20" fillId="5" borderId="13"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20" fillId="5" borderId="1" xfId="0" applyFont="1" applyFill="1" applyBorder="1" applyAlignment="1">
      <alignment horizontal="left" vertical="center" wrapText="1"/>
    </xf>
    <xf numFmtId="0" fontId="2" fillId="3" borderId="8" xfId="0" applyFont="1" applyFill="1" applyBorder="1" applyAlignment="1">
      <alignment horizontal="center" vertical="center"/>
    </xf>
    <xf numFmtId="0" fontId="2" fillId="3" borderId="9" xfId="0" applyFont="1" applyFill="1" applyBorder="1" applyAlignment="1">
      <alignment horizontal="center" vertical="center"/>
    </xf>
    <xf numFmtId="0" fontId="42" fillId="0" borderId="8"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9" xfId="0" applyFont="1" applyBorder="1" applyAlignment="1">
      <alignment horizontal="center" vertical="center" wrapText="1"/>
    </xf>
    <xf numFmtId="0" fontId="26" fillId="0" borderId="22" xfId="0" applyFont="1" applyBorder="1" applyAlignment="1">
      <alignment horizontal="center"/>
    </xf>
    <xf numFmtId="0" fontId="26" fillId="0" borderId="23" xfId="0" applyFont="1" applyBorder="1" applyAlignment="1">
      <alignment horizontal="center"/>
    </xf>
    <xf numFmtId="0" fontId="26" fillId="0" borderId="24" xfId="0" applyFont="1" applyBorder="1" applyAlignment="1">
      <alignment horizontal="center"/>
    </xf>
    <xf numFmtId="0" fontId="2" fillId="0" borderId="0" xfId="0" applyFont="1" applyAlignment="1">
      <alignment horizontal="left" vertical="center" wrapText="1"/>
    </xf>
    <xf numFmtId="0" fontId="5" fillId="3" borderId="1"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7" fillId="3" borderId="3" xfId="0" applyFont="1" applyFill="1" applyBorder="1" applyAlignment="1">
      <alignment horizontal="left" vertical="center" wrapText="1"/>
    </xf>
    <xf numFmtId="0" fontId="7" fillId="3" borderId="5"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5" xfId="0" applyFont="1" applyFill="1" applyBorder="1" applyAlignment="1">
      <alignment horizontal="left" vertical="center" wrapText="1"/>
    </xf>
    <xf numFmtId="0" fontId="9" fillId="3" borderId="16" xfId="0" applyFont="1" applyFill="1" applyBorder="1" applyAlignment="1">
      <alignment horizontal="left" vertical="center" wrapText="1"/>
    </xf>
    <xf numFmtId="0" fontId="21" fillId="3" borderId="12" xfId="0" applyFont="1" applyFill="1" applyBorder="1" applyAlignment="1">
      <alignment horizontal="center" vertical="center" wrapText="1"/>
    </xf>
    <xf numFmtId="0" fontId="21" fillId="3" borderId="18"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5" fillId="3" borderId="16"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3" borderId="12" xfId="0" applyFont="1" applyFill="1" applyBorder="1" applyAlignment="1">
      <alignment horizontal="left" vertical="center" wrapText="1"/>
    </xf>
    <xf numFmtId="0" fontId="7" fillId="3" borderId="17" xfId="0" applyFont="1" applyFill="1" applyBorder="1" applyAlignment="1">
      <alignment horizontal="left" vertical="center"/>
    </xf>
    <xf numFmtId="0" fontId="7" fillId="3" borderId="19" xfId="0" applyFont="1" applyFill="1" applyBorder="1" applyAlignment="1">
      <alignment horizontal="left" vertical="center"/>
    </xf>
    <xf numFmtId="0" fontId="7" fillId="3" borderId="20" xfId="0" applyFont="1" applyFill="1" applyBorder="1" applyAlignment="1">
      <alignment horizontal="left" vertical="center"/>
    </xf>
    <xf numFmtId="0" fontId="7" fillId="3" borderId="3" xfId="0" applyFont="1" applyFill="1" applyBorder="1" applyAlignment="1">
      <alignment horizontal="left" vertical="center"/>
    </xf>
    <xf numFmtId="0" fontId="7" fillId="3" borderId="5" xfId="0" applyFont="1" applyFill="1" applyBorder="1" applyAlignment="1">
      <alignment horizontal="left"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6" xfId="0" applyFont="1" applyBorder="1" applyAlignment="1">
      <alignment horizontal="center" vertical="center"/>
    </xf>
    <xf numFmtId="0" fontId="3" fillId="2" borderId="1" xfId="0" applyFont="1" applyFill="1" applyBorder="1" applyAlignment="1">
      <alignment horizontal="center" vertical="center" wrapText="1"/>
    </xf>
    <xf numFmtId="0" fontId="33" fillId="0" borderId="0" xfId="0" applyFont="1" applyAlignment="1">
      <alignment horizontal="center"/>
    </xf>
    <xf numFmtId="0" fontId="43" fillId="0" borderId="0" xfId="0" applyFont="1"/>
    <xf numFmtId="0" fontId="33" fillId="0" borderId="0" xfId="0" applyFont="1" applyBorder="1" applyAlignment="1">
      <alignment vertical="top" wrapText="1"/>
    </xf>
    <xf numFmtId="0" fontId="33" fillId="0" borderId="0" xfId="0" applyFont="1" applyBorder="1" applyAlignment="1">
      <alignment vertical="top" wrapText="1"/>
    </xf>
    <xf numFmtId="0" fontId="33" fillId="0" borderId="0" xfId="0" applyFont="1" applyBorder="1" applyAlignment="1">
      <alignment horizontal="center" vertical="top" wrapText="1"/>
    </xf>
  </cellXfs>
  <cellStyles count="7">
    <cellStyle name="Hipervínculo" xfId="1" builtinId="8"/>
    <cellStyle name="Moneda" xfId="2" builtinId="4"/>
    <cellStyle name="Moneda [0]" xfId="3" builtinId="7"/>
    <cellStyle name="Moneda 2" xfId="5"/>
    <cellStyle name="Normal" xfId="0" builtinId="0"/>
    <cellStyle name="Normal 2" xfId="6"/>
    <cellStyle name="Normal_Hoja1" xfId="4"/>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582707</xdr:colOff>
      <xdr:row>20</xdr:row>
      <xdr:rowOff>22411</xdr:rowOff>
    </xdr:from>
    <xdr:to>
      <xdr:col>1</xdr:col>
      <xdr:colOff>1005314</xdr:colOff>
      <xdr:row>28</xdr:row>
      <xdr:rowOff>146035</xdr:rowOff>
    </xdr:to>
    <xdr:pic>
      <xdr:nvPicPr>
        <xdr:cNvPr id="1025" name="Imagen 2"/>
        <xdr:cNvPicPr>
          <a:picLocks noChangeAspect="1" noChangeArrowheads="1"/>
        </xdr:cNvPicPr>
      </xdr:nvPicPr>
      <xdr:blipFill>
        <a:blip xmlns:r="http://schemas.openxmlformats.org/officeDocument/2006/relationships" r:embed="rId1"/>
        <a:srcRect/>
        <a:stretch>
          <a:fillRect/>
        </a:stretch>
      </xdr:blipFill>
      <xdr:spPr bwMode="auto">
        <a:xfrm>
          <a:off x="582707" y="6185646"/>
          <a:ext cx="1442342" cy="1546771"/>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43"/>
  <sheetViews>
    <sheetView showGridLines="0" topLeftCell="A32" workbookViewId="0">
      <selection activeCell="A2" sqref="A2"/>
    </sheetView>
  </sheetViews>
  <sheetFormatPr baseColWidth="10" defaultColWidth="0" defaultRowHeight="14.25"/>
  <cols>
    <col min="1" max="1" width="81.85546875" style="96" bestFit="1" customWidth="1"/>
    <col min="2" max="3" width="11.42578125" style="93" customWidth="1"/>
    <col min="4" max="16384" width="11.42578125" style="93" hidden="1"/>
  </cols>
  <sheetData>
    <row r="1" spans="1:2" ht="15">
      <c r="A1" s="1" t="s">
        <v>708</v>
      </c>
    </row>
    <row r="2" spans="1:2" ht="15">
      <c r="A2" s="1"/>
    </row>
    <row r="3" spans="1:2" ht="15">
      <c r="A3" s="113" t="str">
        <f>+'Nota 1'!$A$1</f>
        <v>Nota 1. Naturaleza de la Operación</v>
      </c>
      <c r="B3" s="114" t="s">
        <v>326</v>
      </c>
    </row>
    <row r="4" spans="1:2" ht="15">
      <c r="A4" s="113" t="str">
        <f>+'Nota 2'!$A$1</f>
        <v>Nota 2. Criterios Contables</v>
      </c>
      <c r="B4" s="114" t="s">
        <v>326</v>
      </c>
    </row>
    <row r="5" spans="1:2" ht="15">
      <c r="A5" s="113" t="str">
        <f>+'Nota 3'!$A$1</f>
        <v>Nota 3. Cambio en Políticas y Estimaciones Contables</v>
      </c>
      <c r="B5" s="114" t="s">
        <v>326</v>
      </c>
    </row>
    <row r="6" spans="1:2" ht="15">
      <c r="A6" s="113" t="str">
        <f>+'Nota 4'!$A$1</f>
        <v xml:space="preserve">Nota 4. Recursos Disponibles </v>
      </c>
      <c r="B6" s="114" t="s">
        <v>326</v>
      </c>
    </row>
    <row r="7" spans="1:2" ht="15">
      <c r="A7" s="113" t="str">
        <f>+'Nota 5'!$A$1</f>
        <v>Nota 5. Cuentas por Cobrar con Contraprestación</v>
      </c>
      <c r="B7" s="114" t="s">
        <v>326</v>
      </c>
    </row>
    <row r="8" spans="1:2" ht="15">
      <c r="A8" s="113" t="str">
        <f>+'Nota 6'!$A$1</f>
        <v>Nota 6. Cuentas por Cobrar sin Contraprestación</v>
      </c>
      <c r="B8" s="114" t="s">
        <v>326</v>
      </c>
    </row>
    <row r="9" spans="1:2" ht="15">
      <c r="A9" s="113" t="str">
        <f>+'Nota 7'!$A$1</f>
        <v>Nota 7. Inversiones Financieras</v>
      </c>
      <c r="B9" s="114" t="s">
        <v>326</v>
      </c>
    </row>
    <row r="10" spans="1:2" ht="15">
      <c r="A10" s="113" t="str">
        <f>+'Nota 8'!$A$1</f>
        <v>Nota 8. Préstamos</v>
      </c>
      <c r="B10" s="114" t="s">
        <v>326</v>
      </c>
    </row>
    <row r="11" spans="1:2" ht="15">
      <c r="A11" s="113" t="str">
        <f>+'Nota 9'!$A$1</f>
        <v>Nota 9. Deudores Varios</v>
      </c>
      <c r="B11" s="114" t="s">
        <v>326</v>
      </c>
    </row>
    <row r="12" spans="1:2" ht="15">
      <c r="A12" s="113" t="str">
        <f>+'Nota 10'!$A$1</f>
        <v>Nota 10. Deterioro Acumulado de Bienes Financieros</v>
      </c>
      <c r="B12" s="114" t="s">
        <v>326</v>
      </c>
    </row>
    <row r="13" spans="1:2" ht="15">
      <c r="A13" s="113" t="str">
        <f>+'Nota 11'!$A$1</f>
        <v xml:space="preserve">Nota 11. Existencias </v>
      </c>
      <c r="B13" s="114" t="s">
        <v>326</v>
      </c>
    </row>
    <row r="14" spans="1:2" ht="15">
      <c r="A14" s="113" t="str">
        <f>+'Nota 12'!$A$1</f>
        <v>Nota 12. Bienes de Uso</v>
      </c>
      <c r="B14" s="114" t="s">
        <v>326</v>
      </c>
    </row>
    <row r="15" spans="1:2" ht="15">
      <c r="A15" s="113" t="str">
        <f>+'Nota 13'!$A$1</f>
        <v>Nota 13. Costo de Estudios y Programas</v>
      </c>
      <c r="B15" s="114" t="s">
        <v>326</v>
      </c>
    </row>
    <row r="16" spans="1:2" ht="15">
      <c r="A16" s="113" t="str">
        <f>+'Nota 14'!$A$1</f>
        <v>Nota 14. Activos Intangibles</v>
      </c>
      <c r="B16" s="114" t="s">
        <v>326</v>
      </c>
    </row>
    <row r="17" spans="1:2" ht="15">
      <c r="A17" s="113" t="str">
        <f>+'Nota 15'!$A$1</f>
        <v>Nota 15. Propiedades de Inversión</v>
      </c>
      <c r="B17" s="114" t="s">
        <v>326</v>
      </c>
    </row>
    <row r="18" spans="1:2" ht="15">
      <c r="A18" s="113" t="str">
        <f>+'Nota 16'!$A$1</f>
        <v>Nota 16. Agricultura</v>
      </c>
      <c r="B18" s="114" t="s">
        <v>326</v>
      </c>
    </row>
    <row r="19" spans="1:2" ht="15">
      <c r="A19" s="113" t="str">
        <f>+'Nota 17'!$A$1</f>
        <v>Nota 17. Detrimento</v>
      </c>
      <c r="B19" s="114" t="s">
        <v>326</v>
      </c>
    </row>
    <row r="20" spans="1:2" ht="15">
      <c r="A20" s="113" t="str">
        <f>+'Nota 18'!$A$1</f>
        <v xml:space="preserve">Nota 18. Depósitos de Terceros. </v>
      </c>
      <c r="B20" s="114" t="s">
        <v>326</v>
      </c>
    </row>
    <row r="21" spans="1:2" ht="15">
      <c r="A21" s="113" t="str">
        <f>+'Nota 19'!$A$1</f>
        <v>Nota 19. Deuda Pública</v>
      </c>
      <c r="B21" s="114" t="s">
        <v>326</v>
      </c>
    </row>
    <row r="22" spans="1:2" ht="15">
      <c r="A22" s="113" t="str">
        <f>+'Nota 20'!$A$1</f>
        <v>Nota 20. Cuentas por Pagar con Contraprestación</v>
      </c>
      <c r="B22" s="114" t="s">
        <v>326</v>
      </c>
    </row>
    <row r="23" spans="1:2" ht="15">
      <c r="A23" s="113" t="str">
        <f>+'Nota 21'!$A$1</f>
        <v>Nota 21. Cuentas por Pagar sin Contraprestación</v>
      </c>
      <c r="B23" s="114" t="s">
        <v>326</v>
      </c>
    </row>
    <row r="24" spans="1:2" ht="15">
      <c r="A24" s="113" t="str">
        <f>+'Nota 22'!$A$1</f>
        <v>Nota 22. Provisiones</v>
      </c>
      <c r="B24" s="114" t="s">
        <v>326</v>
      </c>
    </row>
    <row r="25" spans="1:2" ht="15">
      <c r="A25" s="113" t="str">
        <f>+'Nota 23'!$A$1</f>
        <v>Nota 23. Beneficios a los Empleados</v>
      </c>
      <c r="B25" s="114" t="s">
        <v>326</v>
      </c>
    </row>
    <row r="26" spans="1:2" ht="15">
      <c r="A26" s="113" t="str">
        <f>+'Nota 24'!$A$1</f>
        <v>Nota 24. Arrendamientos</v>
      </c>
      <c r="B26" s="114" t="s">
        <v>326</v>
      </c>
    </row>
    <row r="27" spans="1:2" ht="15">
      <c r="A27" s="113" t="str">
        <f>+'Nota 25'!$A$1</f>
        <v>Nota 25. Concesiones</v>
      </c>
      <c r="B27" s="114" t="s">
        <v>326</v>
      </c>
    </row>
    <row r="28" spans="1:2" ht="15">
      <c r="A28" s="113" t="str">
        <f>+'Nota 26'!$A$1</f>
        <v xml:space="preserve">Nota 26. Otros Pasivos </v>
      </c>
      <c r="B28" s="114" t="s">
        <v>326</v>
      </c>
    </row>
    <row r="29" spans="1:2" ht="15">
      <c r="A29" s="113" t="str">
        <f>+'Nota 27'!$A$1</f>
        <v>Nota 27. Activos y Pasivos Contingentes</v>
      </c>
      <c r="B29" s="114" t="s">
        <v>326</v>
      </c>
    </row>
    <row r="30" spans="1:2" ht="15">
      <c r="A30" s="113" t="str">
        <f>+'Nota 28'!$A$1</f>
        <v xml:space="preserve">Nota 28. Ingresos de Transacciones con Contraprestación </v>
      </c>
      <c r="B30" s="114" t="s">
        <v>326</v>
      </c>
    </row>
    <row r="31" spans="1:2" ht="15">
      <c r="A31" s="113" t="str">
        <f>+'Nota 29'!$A$1</f>
        <v xml:space="preserve">Nota 29. Transferencias, Impuestos y Multas </v>
      </c>
      <c r="B31" s="114" t="s">
        <v>326</v>
      </c>
    </row>
    <row r="32" spans="1:2" ht="15">
      <c r="A32" s="113" t="str">
        <f>+'Nota 30'!$A$1</f>
        <v xml:space="preserve">Nota 30. Efectos de las Variaciones en los Tipos de Cambio de la Moneda Extranjera </v>
      </c>
      <c r="B32" s="114" t="s">
        <v>326</v>
      </c>
    </row>
    <row r="33" spans="1:2" ht="15">
      <c r="A33" s="113" t="str">
        <f>+'Nota 31'!$A$1</f>
        <v>Nota 31. Errores</v>
      </c>
      <c r="B33" s="114" t="s">
        <v>326</v>
      </c>
    </row>
    <row r="34" spans="1:2" ht="15">
      <c r="A34" s="113" t="str">
        <f>+'Nota 32'!$A$1</f>
        <v>Nota 32. Información Financiera por Segmentos</v>
      </c>
      <c r="B34" s="114" t="s">
        <v>326</v>
      </c>
    </row>
    <row r="35" spans="1:2" ht="15">
      <c r="A35" s="113" t="str">
        <f>+'Nota 33'!$A$1</f>
        <v>Nota 33. Información a Revelar sobre Partes Relacionadas</v>
      </c>
      <c r="B35" s="114" t="s">
        <v>326</v>
      </c>
    </row>
    <row r="36" spans="1:2" ht="15">
      <c r="A36" s="113" t="str">
        <f>+'Nota 34'!$A$1</f>
        <v>Nota 34. Inversiones en Asociadas y Negocios Conjuntos</v>
      </c>
      <c r="B36" s="114" t="s">
        <v>326</v>
      </c>
    </row>
    <row r="37" spans="1:2" ht="15">
      <c r="A37" s="113" t="str">
        <f>+'Nota 35'!$A$1</f>
        <v>Nota 35. Estados financieros consolidados y separados</v>
      </c>
      <c r="B37" s="114" t="s">
        <v>326</v>
      </c>
    </row>
    <row r="38" spans="1:2" ht="15">
      <c r="A38" s="113" t="str">
        <f>+'Nota 36'!$A$1</f>
        <v>Nota 36. Diferencias entre el Presupuesto Actualizado y Devengado</v>
      </c>
      <c r="B38" s="114" t="s">
        <v>326</v>
      </c>
    </row>
    <row r="39" spans="1:2" ht="15">
      <c r="A39" s="113" t="str">
        <f>+'Nota 37'!$A$1</f>
        <v xml:space="preserve">Nota 37. Variaciones en el Patrimonio Neto </v>
      </c>
      <c r="B39" s="114" t="s">
        <v>326</v>
      </c>
    </row>
    <row r="40" spans="1:2" ht="15">
      <c r="A40" s="113" t="str">
        <f>+'Nota 38'!$A$1</f>
        <v>Nota 38. Hechos Ocurridos Después de la Fecha de Presentación</v>
      </c>
      <c r="B40" s="114" t="s">
        <v>326</v>
      </c>
    </row>
    <row r="41" spans="1:2" s="95" customFormat="1" ht="15">
      <c r="A41" s="113" t="str">
        <f>+'Nota 39'!$A$1</f>
        <v>Nota 39. Bienes de Uso recibidos en comodato.</v>
      </c>
      <c r="B41" s="114" t="s">
        <v>326</v>
      </c>
    </row>
    <row r="42" spans="1:2" ht="15">
      <c r="A42" s="113" t="str">
        <f>+'Nota 40'!A1</f>
        <v>Nota 40. Efectos Financieros derivados de la Pandemia COVID-19</v>
      </c>
      <c r="B42" s="114" t="s">
        <v>326</v>
      </c>
    </row>
    <row r="43" spans="1:2" ht="15">
      <c r="A43" s="113" t="str">
        <f>+'Nota 41'!A1</f>
        <v>Nota 41. Otra Información a Revelar</v>
      </c>
      <c r="B43" s="114" t="s">
        <v>326</v>
      </c>
    </row>
  </sheetData>
  <conditionalFormatting sqref="A20">
    <cfRule type="expression" dxfId="1" priority="21">
      <formula>OR(#REF!="Eliminada",#REF!="N/A")</formula>
    </cfRule>
    <cfRule type="expression" dxfId="0" priority="22">
      <formula>#REF!="Ok"</formula>
    </cfRule>
  </conditionalFormatting>
  <hyperlinks>
    <hyperlink ref="B3" location="'Nota 1'!A1" display="Nota"/>
    <hyperlink ref="B4" location="'Nota 2'!A1" display="Nota"/>
    <hyperlink ref="B5" location="'Nota 3'!A1" display="Nota"/>
    <hyperlink ref="B7" location="'Nota 5'!A1" display="Nota"/>
    <hyperlink ref="B8" location="'Nota 6'!A1" display="Nota"/>
    <hyperlink ref="B9" location="'Nota 7'!A1" display="Nota"/>
    <hyperlink ref="B10" location="'Nota 8'!A1" display="Nota"/>
    <hyperlink ref="B11" location="'Nota 9'!A1" display="Nota"/>
    <hyperlink ref="B12" location="'Nota 10'!A1" display="Nota"/>
    <hyperlink ref="B13" location="'Nota 11'!A1" display="Nota"/>
    <hyperlink ref="B14" location="'Nota 12'!A1" display="Nota"/>
    <hyperlink ref="B15" location="'Nota 13'!A1" display="Nota"/>
    <hyperlink ref="B16" location="'Nota 14'!A1" display="Nota"/>
    <hyperlink ref="B17" location="'Nota 15'!A1" display="Nota"/>
    <hyperlink ref="B18" location="'Nota 16'!A1" display="Nota"/>
    <hyperlink ref="B6" location="'Nota 4'!A1" display="Nota"/>
    <hyperlink ref="B19" location="'Nota 17'!A1" display="Nota"/>
    <hyperlink ref="B20" location="'Nota 18'!A1" display="Nota"/>
    <hyperlink ref="B21" location="'Nota 19'!A1" display="Nota"/>
    <hyperlink ref="B22" location="'Nota 20'!A1" display="Nota"/>
    <hyperlink ref="B23" location="'Nota 21'!A1" display="Nota"/>
    <hyperlink ref="B24" location="'Nota 22'!A1" display="Nota"/>
    <hyperlink ref="B25" location="'Nota 23'!A1" display="Nota"/>
    <hyperlink ref="B26" location="'Nota 24'!A1" display="Nota"/>
    <hyperlink ref="B27" location="'Nota 25'!A1" display="Nota"/>
    <hyperlink ref="B28" location="'Nota 26'!A1" display="Nota"/>
    <hyperlink ref="B29" location="'Nota 27'!A1" display="Nota"/>
    <hyperlink ref="B30" location="'Nota 28'!A1" display="Nota"/>
    <hyperlink ref="B31" location="'Nota 29'!A1" display="Nota"/>
    <hyperlink ref="B32" location="'Nota 30'!A1" display="Nota"/>
    <hyperlink ref="B33" location="'Nota 31'!A1" display="Nota"/>
    <hyperlink ref="B34" location="'Nota 32'!A1" display="Nota"/>
    <hyperlink ref="B35" location="'Nota 33'!A1" display="Nota"/>
    <hyperlink ref="B36" location="'Nota 34'!A1" display="Nota"/>
    <hyperlink ref="B37" location="'Nota 35'!A1" display="Nota"/>
    <hyperlink ref="B38" location="'Nota 36'!A1" display="Nota"/>
    <hyperlink ref="B39" location="'Nota 37'!A1" display="Nota"/>
    <hyperlink ref="B40" location="'Nota 38'!A1" display="Nota"/>
    <hyperlink ref="B41" location="'Nota 39'!A1" display="Nota"/>
    <hyperlink ref="B42" location="'Nota 40'!A1" display="Nota"/>
    <hyperlink ref="B43" location="'Nota 41'!A1" display="Nota"/>
  </hyperlinks>
  <pageMargins left="0.7" right="0.7" top="0.75" bottom="0.75" header="0.3" footer="0.3"/>
  <pageSetup paperSize="9" orientation="portrait" verticalDpi="300" r:id="rId1"/>
</worksheet>
</file>

<file path=xl/worksheets/sheet10.xml><?xml version="1.0" encoding="utf-8"?>
<worksheet xmlns="http://schemas.openxmlformats.org/spreadsheetml/2006/main" xmlns:r="http://schemas.openxmlformats.org/officeDocument/2006/relationships">
  <sheetPr>
    <pageSetUpPr fitToPage="1"/>
  </sheetPr>
  <dimension ref="A1:K181"/>
  <sheetViews>
    <sheetView showGridLines="0" topLeftCell="A155" zoomScale="85" zoomScaleNormal="85" workbookViewId="0">
      <selection activeCell="H175" sqref="H175"/>
    </sheetView>
  </sheetViews>
  <sheetFormatPr baseColWidth="10" defaultColWidth="11.42578125" defaultRowHeight="14.25"/>
  <cols>
    <col min="1" max="1" width="21.85546875" style="33" customWidth="1"/>
    <col min="2" max="2" width="35.5703125" style="2" customWidth="1"/>
    <col min="3" max="3" width="37" style="2" customWidth="1"/>
    <col min="4" max="4" width="35.7109375" style="2" customWidth="1"/>
    <col min="5" max="5" width="20.5703125" style="2" customWidth="1"/>
    <col min="6" max="6" width="22.28515625" style="2" customWidth="1"/>
    <col min="7" max="9" width="13.7109375" style="2" customWidth="1"/>
    <col min="10" max="10" width="11.42578125" style="2" customWidth="1"/>
    <col min="11" max="16384" width="11.42578125" style="2"/>
  </cols>
  <sheetData>
    <row r="1" spans="1:7" ht="15">
      <c r="A1" s="200" t="s">
        <v>253</v>
      </c>
      <c r="B1" s="1"/>
      <c r="C1" s="8"/>
      <c r="D1" s="1"/>
      <c r="E1" s="1"/>
      <c r="F1" s="1"/>
      <c r="G1" s="1"/>
    </row>
    <row r="2" spans="1:7">
      <c r="A2" s="23"/>
      <c r="B2" s="33"/>
      <c r="C2" s="33"/>
      <c r="D2" s="33"/>
      <c r="E2" s="33"/>
      <c r="F2" s="33"/>
      <c r="G2" s="33"/>
    </row>
    <row r="3" spans="1:7" s="15" customFormat="1" ht="15">
      <c r="A3" s="2" t="s">
        <v>254</v>
      </c>
      <c r="B3" s="17"/>
      <c r="C3" s="17"/>
      <c r="D3" s="17"/>
      <c r="E3" s="17"/>
      <c r="F3" s="17"/>
    </row>
    <row r="4" spans="1:7" s="15" customFormat="1" ht="15">
      <c r="A4" s="17"/>
      <c r="B4" s="17"/>
      <c r="C4" s="17"/>
      <c r="D4" s="17"/>
      <c r="E4" s="17"/>
      <c r="F4" s="17"/>
    </row>
    <row r="5" spans="1:7" ht="15">
      <c r="A5" s="186" t="s">
        <v>152</v>
      </c>
      <c r="B5" s="213"/>
      <c r="C5" s="213"/>
      <c r="D5" s="7"/>
      <c r="E5" s="7"/>
      <c r="F5" s="7"/>
      <c r="G5" s="7"/>
    </row>
    <row r="6" spans="1:7">
      <c r="A6" s="2"/>
    </row>
    <row r="7" spans="1:7">
      <c r="A7" s="2"/>
    </row>
    <row r="8" spans="1:7" ht="30">
      <c r="A8" s="143" t="s">
        <v>479</v>
      </c>
      <c r="B8" s="207" t="s">
        <v>393</v>
      </c>
      <c r="C8" s="143" t="s">
        <v>706</v>
      </c>
      <c r="D8" s="143" t="s">
        <v>354</v>
      </c>
    </row>
    <row r="9" spans="1:7">
      <c r="A9" s="162">
        <v>11408</v>
      </c>
      <c r="B9" s="162" t="s">
        <v>415</v>
      </c>
      <c r="C9" s="384">
        <v>29760</v>
      </c>
      <c r="D9" s="382">
        <v>20861</v>
      </c>
    </row>
    <row r="10" spans="1:7" ht="28.5">
      <c r="A10" s="162">
        <v>11498</v>
      </c>
      <c r="B10" s="162" t="s">
        <v>414</v>
      </c>
      <c r="C10" s="384">
        <v>0</v>
      </c>
      <c r="D10" s="382">
        <v>0</v>
      </c>
    </row>
    <row r="11" spans="1:7">
      <c r="A11" s="162">
        <v>11601</v>
      </c>
      <c r="B11" s="162" t="s">
        <v>687</v>
      </c>
      <c r="C11" s="384">
        <v>1891</v>
      </c>
      <c r="D11" s="382">
        <v>1891</v>
      </c>
    </row>
    <row r="12" spans="1:7">
      <c r="A12" s="162">
        <v>12101</v>
      </c>
      <c r="B12" s="162" t="s">
        <v>416</v>
      </c>
      <c r="C12" s="384">
        <v>0</v>
      </c>
      <c r="D12" s="382">
        <v>0</v>
      </c>
    </row>
    <row r="13" spans="1:7">
      <c r="A13" s="162">
        <v>12102</v>
      </c>
      <c r="B13" s="162" t="s">
        <v>480</v>
      </c>
      <c r="C13" s="384">
        <v>0</v>
      </c>
      <c r="D13" s="382">
        <v>0</v>
      </c>
    </row>
    <row r="14" spans="1:7">
      <c r="A14" s="162">
        <v>12103</v>
      </c>
      <c r="B14" s="162" t="s">
        <v>481</v>
      </c>
      <c r="C14" s="384">
        <v>-2918</v>
      </c>
      <c r="D14" s="382">
        <v>0</v>
      </c>
    </row>
    <row r="15" spans="1:7">
      <c r="A15" s="162">
        <v>12105</v>
      </c>
      <c r="B15" s="162" t="s">
        <v>417</v>
      </c>
      <c r="C15" s="384">
        <v>0</v>
      </c>
      <c r="D15" s="382">
        <v>0</v>
      </c>
    </row>
    <row r="16" spans="1:7" ht="32.450000000000003" customHeight="1">
      <c r="A16" s="196">
        <v>12106</v>
      </c>
      <c r="B16" s="196" t="s">
        <v>482</v>
      </c>
      <c r="C16" s="338">
        <v>0</v>
      </c>
      <c r="D16" s="338">
        <v>0</v>
      </c>
    </row>
    <row r="17" spans="1:8" ht="15">
      <c r="A17" s="484" t="s">
        <v>11</v>
      </c>
      <c r="B17" s="484"/>
      <c r="C17" s="347">
        <f>SUM(C9:C16)</f>
        <v>28733</v>
      </c>
      <c r="D17" s="347">
        <f>SUM(D9:D16)</f>
        <v>22752</v>
      </c>
    </row>
    <row r="18" spans="1:8">
      <c r="A18" s="2"/>
    </row>
    <row r="19" spans="1:8">
      <c r="A19" s="2" t="s">
        <v>153</v>
      </c>
    </row>
    <row r="20" spans="1:8">
      <c r="A20" s="2"/>
    </row>
    <row r="21" spans="1:8" ht="15">
      <c r="A21" s="476" t="s">
        <v>361</v>
      </c>
      <c r="B21" s="443" t="s">
        <v>706</v>
      </c>
      <c r="C21" s="444"/>
      <c r="D21" s="445"/>
      <c r="E21" s="468" t="s">
        <v>354</v>
      </c>
      <c r="F21" s="469"/>
      <c r="G21" s="470"/>
    </row>
    <row r="22" spans="1:8" ht="15">
      <c r="A22" s="477"/>
      <c r="B22" s="143" t="s">
        <v>625</v>
      </c>
      <c r="C22" s="143" t="s">
        <v>624</v>
      </c>
      <c r="D22" s="143" t="s">
        <v>3</v>
      </c>
      <c r="E22" s="204" t="s">
        <v>626</v>
      </c>
      <c r="F22" s="204" t="s">
        <v>624</v>
      </c>
      <c r="G22" s="204" t="s">
        <v>3</v>
      </c>
    </row>
    <row r="23" spans="1:8">
      <c r="A23" s="64">
        <v>1210601</v>
      </c>
      <c r="B23" s="338">
        <v>0</v>
      </c>
      <c r="C23" s="338">
        <v>0</v>
      </c>
      <c r="D23" s="338">
        <v>0</v>
      </c>
      <c r="E23" s="385">
        <v>0</v>
      </c>
      <c r="F23" s="385">
        <v>0</v>
      </c>
      <c r="G23" s="385">
        <v>0</v>
      </c>
    </row>
    <row r="24" spans="1:8">
      <c r="A24" s="64">
        <v>1210602</v>
      </c>
      <c r="B24" s="338">
        <v>0</v>
      </c>
      <c r="C24" s="338">
        <v>0</v>
      </c>
      <c r="D24" s="338">
        <v>0</v>
      </c>
      <c r="E24" s="385">
        <v>0</v>
      </c>
      <c r="F24" s="385">
        <v>0</v>
      </c>
      <c r="G24" s="385">
        <v>0</v>
      </c>
    </row>
    <row r="25" spans="1:8">
      <c r="A25" s="64">
        <v>1210603</v>
      </c>
      <c r="B25" s="338">
        <v>0</v>
      </c>
      <c r="C25" s="338">
        <v>0</v>
      </c>
      <c r="D25" s="338">
        <v>0</v>
      </c>
      <c r="E25" s="385">
        <v>0</v>
      </c>
      <c r="F25" s="385">
        <v>0</v>
      </c>
      <c r="G25" s="385">
        <v>0</v>
      </c>
    </row>
    <row r="26" spans="1:8">
      <c r="A26" s="64">
        <v>1210604</v>
      </c>
      <c r="B26" s="338">
        <v>0</v>
      </c>
      <c r="C26" s="338">
        <v>0</v>
      </c>
      <c r="D26" s="338">
        <v>0</v>
      </c>
      <c r="E26" s="385">
        <v>0</v>
      </c>
      <c r="F26" s="385">
        <v>0</v>
      </c>
      <c r="G26" s="385">
        <v>0</v>
      </c>
    </row>
    <row r="27" spans="1:8">
      <c r="A27" s="64">
        <v>1210605</v>
      </c>
      <c r="B27" s="338">
        <v>0</v>
      </c>
      <c r="C27" s="338">
        <v>0</v>
      </c>
      <c r="D27" s="338">
        <v>0</v>
      </c>
      <c r="E27" s="385">
        <v>0</v>
      </c>
      <c r="F27" s="385">
        <v>0</v>
      </c>
      <c r="G27" s="385">
        <v>0</v>
      </c>
    </row>
    <row r="28" spans="1:8">
      <c r="A28" s="64">
        <v>1210606</v>
      </c>
      <c r="B28" s="338">
        <v>0</v>
      </c>
      <c r="C28" s="338">
        <v>0</v>
      </c>
      <c r="D28" s="338">
        <v>0</v>
      </c>
      <c r="E28" s="385">
        <v>0</v>
      </c>
      <c r="F28" s="385">
        <v>0</v>
      </c>
      <c r="G28" s="385">
        <v>0</v>
      </c>
    </row>
    <row r="29" spans="1:8">
      <c r="A29" s="64">
        <v>1210699</v>
      </c>
      <c r="B29" s="338">
        <v>0</v>
      </c>
      <c r="C29" s="338">
        <v>0</v>
      </c>
      <c r="D29" s="338">
        <v>0</v>
      </c>
      <c r="E29" s="385">
        <v>0</v>
      </c>
      <c r="F29" s="385">
        <v>0</v>
      </c>
      <c r="G29" s="385">
        <v>0</v>
      </c>
    </row>
    <row r="30" spans="1:8" ht="15">
      <c r="A30" s="208" t="s">
        <v>483</v>
      </c>
      <c r="B30" s="386">
        <f t="shared" ref="B30:G30" si="0">SUM(B23:B29)</f>
        <v>0</v>
      </c>
      <c r="C30" s="386">
        <f t="shared" si="0"/>
        <v>0</v>
      </c>
      <c r="D30" s="386">
        <f t="shared" si="0"/>
        <v>0</v>
      </c>
      <c r="E30" s="387">
        <f t="shared" si="0"/>
        <v>0</v>
      </c>
      <c r="F30" s="387">
        <f t="shared" si="0"/>
        <v>0</v>
      </c>
      <c r="G30" s="387">
        <f t="shared" si="0"/>
        <v>0</v>
      </c>
      <c r="H30" s="128"/>
    </row>
    <row r="31" spans="1:8">
      <c r="A31" s="2"/>
    </row>
    <row r="32" spans="1:8" ht="15">
      <c r="A32" s="485" t="s">
        <v>333</v>
      </c>
      <c r="B32" s="485"/>
      <c r="C32" s="485"/>
      <c r="D32" s="7"/>
      <c r="E32" s="7"/>
      <c r="F32" s="7"/>
    </row>
    <row r="33" spans="1:11" ht="15">
      <c r="A33" s="2"/>
      <c r="D33" s="7"/>
      <c r="E33" s="7"/>
      <c r="F33" s="7"/>
    </row>
    <row r="34" spans="1:11" ht="15" customHeight="1">
      <c r="A34" s="443" t="s">
        <v>706</v>
      </c>
      <c r="B34" s="444"/>
      <c r="C34" s="444"/>
      <c r="D34" s="444"/>
      <c r="E34" s="444"/>
      <c r="F34" s="445"/>
    </row>
    <row r="35" spans="1:11" ht="14.25" customHeight="1">
      <c r="A35" s="473" t="s">
        <v>5</v>
      </c>
      <c r="B35" s="474" t="s">
        <v>6</v>
      </c>
      <c r="C35" s="473" t="s">
        <v>7</v>
      </c>
      <c r="D35" s="471" t="s">
        <v>627</v>
      </c>
      <c r="E35" s="471" t="s">
        <v>484</v>
      </c>
      <c r="F35" s="471" t="s">
        <v>3</v>
      </c>
    </row>
    <row r="36" spans="1:11">
      <c r="A36" s="473"/>
      <c r="B36" s="475"/>
      <c r="C36" s="473" t="s">
        <v>3</v>
      </c>
      <c r="D36" s="472"/>
      <c r="E36" s="472"/>
      <c r="F36" s="472"/>
    </row>
    <row r="37" spans="1:11" ht="14.25" customHeight="1">
      <c r="A37" s="64"/>
      <c r="B37" s="350"/>
      <c r="C37" s="350"/>
      <c r="D37" s="352"/>
      <c r="E37" s="352"/>
      <c r="F37" s="352"/>
      <c r="J37" s="92"/>
      <c r="K37" s="92"/>
    </row>
    <row r="38" spans="1:11" ht="14.25" customHeight="1">
      <c r="A38" s="64"/>
      <c r="B38" s="350"/>
      <c r="C38" s="350"/>
      <c r="D38" s="352"/>
      <c r="E38" s="352"/>
      <c r="F38" s="352"/>
      <c r="J38" s="92"/>
      <c r="K38" s="92"/>
    </row>
    <row r="39" spans="1:11" ht="14.25" customHeight="1">
      <c r="A39" s="64"/>
      <c r="B39" s="350"/>
      <c r="C39" s="350"/>
      <c r="D39" s="352"/>
      <c r="E39" s="352"/>
      <c r="F39" s="352"/>
      <c r="J39" s="92"/>
      <c r="K39" s="92"/>
    </row>
    <row r="40" spans="1:11" ht="14.25" customHeight="1">
      <c r="A40" s="64"/>
      <c r="B40" s="350"/>
      <c r="C40" s="350"/>
      <c r="D40" s="352"/>
      <c r="E40" s="352"/>
      <c r="F40" s="352"/>
      <c r="J40" s="92"/>
      <c r="K40" s="92"/>
    </row>
    <row r="41" spans="1:11" ht="14.45" customHeight="1">
      <c r="A41" s="478" t="s">
        <v>443</v>
      </c>
      <c r="B41" s="479"/>
      <c r="C41" s="480"/>
      <c r="D41" s="146"/>
      <c r="E41" s="146"/>
      <c r="F41" s="352"/>
    </row>
    <row r="42" spans="1:11" ht="15">
      <c r="A42" s="452" t="s">
        <v>405</v>
      </c>
      <c r="B42" s="466"/>
      <c r="C42" s="453"/>
      <c r="D42" s="160"/>
      <c r="E42" s="210"/>
      <c r="F42" s="388"/>
    </row>
    <row r="43" spans="1:11" ht="14.45" customHeight="1">
      <c r="A43" s="468" t="s">
        <v>629</v>
      </c>
      <c r="B43" s="469"/>
      <c r="C43" s="469"/>
      <c r="D43" s="469"/>
      <c r="E43" s="470"/>
      <c r="F43" s="7"/>
    </row>
    <row r="44" spans="1:11" ht="15">
      <c r="A44" s="483"/>
      <c r="B44" s="483"/>
      <c r="C44" s="483"/>
      <c r="D44" s="483"/>
      <c r="E44" s="483"/>
      <c r="F44" s="7"/>
    </row>
    <row r="45" spans="1:11" ht="15">
      <c r="A45" s="167"/>
      <c r="B45" s="167"/>
      <c r="C45" s="45"/>
      <c r="E45" s="7"/>
      <c r="F45" s="7"/>
    </row>
    <row r="46" spans="1:11" ht="15">
      <c r="A46" s="167"/>
      <c r="B46" s="18"/>
      <c r="C46" s="45"/>
      <c r="E46" s="7"/>
      <c r="F46" s="7"/>
    </row>
    <row r="47" spans="1:11" ht="15">
      <c r="A47" s="467" t="s">
        <v>709</v>
      </c>
      <c r="B47" s="467"/>
      <c r="C47" s="90"/>
      <c r="D47" s="90"/>
      <c r="E47" s="90"/>
      <c r="F47" s="90"/>
      <c r="G47" s="45"/>
      <c r="H47" s="45"/>
      <c r="I47" s="45"/>
    </row>
    <row r="48" spans="1:11">
      <c r="A48" s="449"/>
      <c r="B48" s="449"/>
      <c r="C48" s="90"/>
      <c r="D48" s="90"/>
      <c r="E48" s="90"/>
      <c r="F48" s="90"/>
      <c r="G48" s="45"/>
      <c r="H48" s="45"/>
      <c r="I48" s="45"/>
    </row>
    <row r="49" spans="1:9">
      <c r="A49" s="18"/>
      <c r="B49" s="18"/>
      <c r="C49" s="90"/>
      <c r="D49" s="90"/>
      <c r="E49" s="90"/>
      <c r="F49" s="90"/>
      <c r="G49" s="45"/>
      <c r="H49" s="45"/>
      <c r="I49" s="45"/>
    </row>
    <row r="50" spans="1:9" ht="13.9" customHeight="1">
      <c r="A50" s="443" t="s">
        <v>354</v>
      </c>
      <c r="B50" s="444"/>
      <c r="C50" s="444"/>
      <c r="D50" s="444"/>
      <c r="E50" s="444"/>
      <c r="F50" s="445"/>
      <c r="H50" s="45"/>
      <c r="I50" s="45"/>
    </row>
    <row r="51" spans="1:9">
      <c r="A51" s="473" t="s">
        <v>5</v>
      </c>
      <c r="B51" s="474" t="s">
        <v>6</v>
      </c>
      <c r="C51" s="473" t="s">
        <v>7</v>
      </c>
      <c r="D51" s="471" t="s">
        <v>627</v>
      </c>
      <c r="E51" s="471" t="s">
        <v>484</v>
      </c>
      <c r="F51" s="471" t="s">
        <v>3</v>
      </c>
      <c r="H51" s="45"/>
      <c r="I51" s="45"/>
    </row>
    <row r="52" spans="1:9">
      <c r="A52" s="473"/>
      <c r="B52" s="475"/>
      <c r="C52" s="473" t="s">
        <v>3</v>
      </c>
      <c r="D52" s="472"/>
      <c r="E52" s="472"/>
      <c r="F52" s="472"/>
      <c r="H52" s="45"/>
      <c r="I52" s="45"/>
    </row>
    <row r="53" spans="1:9">
      <c r="A53" s="64"/>
      <c r="B53" s="350"/>
      <c r="C53" s="350"/>
      <c r="D53" s="352"/>
      <c r="E53" s="352"/>
      <c r="F53" s="352"/>
      <c r="H53" s="45"/>
      <c r="I53" s="45"/>
    </row>
    <row r="54" spans="1:9">
      <c r="A54" s="64"/>
      <c r="B54" s="350"/>
      <c r="C54" s="350"/>
      <c r="D54" s="352"/>
      <c r="E54" s="352"/>
      <c r="F54" s="352"/>
      <c r="H54" s="45"/>
      <c r="I54" s="45"/>
    </row>
    <row r="55" spans="1:9">
      <c r="A55" s="64"/>
      <c r="B55" s="350"/>
      <c r="C55" s="350"/>
      <c r="D55" s="352"/>
      <c r="E55" s="352"/>
      <c r="F55" s="352"/>
      <c r="H55" s="45"/>
      <c r="I55" s="45"/>
    </row>
    <row r="56" spans="1:9">
      <c r="A56" s="64"/>
      <c r="B56" s="350"/>
      <c r="C56" s="350"/>
      <c r="D56" s="352"/>
      <c r="E56" s="352"/>
      <c r="F56" s="352"/>
      <c r="H56" s="45"/>
      <c r="I56" s="45"/>
    </row>
    <row r="57" spans="1:9">
      <c r="A57" s="64"/>
      <c r="B57" s="350"/>
      <c r="C57" s="350"/>
      <c r="D57" s="352"/>
      <c r="E57" s="352"/>
      <c r="F57" s="352"/>
      <c r="H57" s="45"/>
      <c r="I57" s="45"/>
    </row>
    <row r="58" spans="1:9">
      <c r="A58" s="64"/>
      <c r="B58" s="350"/>
      <c r="C58" s="350"/>
      <c r="D58" s="352"/>
      <c r="E58" s="352"/>
      <c r="F58" s="352"/>
      <c r="H58" s="45"/>
      <c r="I58" s="45"/>
    </row>
    <row r="59" spans="1:9" ht="15">
      <c r="A59" s="478"/>
      <c r="B59" s="479"/>
      <c r="C59" s="480"/>
      <c r="D59" s="146"/>
      <c r="E59" s="146"/>
      <c r="F59" s="352"/>
      <c r="H59" s="45"/>
      <c r="I59" s="45"/>
    </row>
    <row r="60" spans="1:9" ht="15">
      <c r="A60" s="452"/>
      <c r="B60" s="466"/>
      <c r="C60" s="453"/>
      <c r="D60" s="160"/>
      <c r="E60" s="210"/>
      <c r="F60" s="388"/>
      <c r="H60" s="45"/>
      <c r="I60" s="45"/>
    </row>
    <row r="61" spans="1:9" ht="15">
      <c r="A61" s="468" t="s">
        <v>629</v>
      </c>
      <c r="B61" s="469"/>
      <c r="C61" s="469"/>
      <c r="D61" s="469"/>
      <c r="E61" s="470"/>
      <c r="F61" s="7"/>
      <c r="H61" s="45"/>
      <c r="I61" s="45"/>
    </row>
    <row r="62" spans="1:9" ht="15">
      <c r="A62" s="483"/>
      <c r="B62" s="483"/>
      <c r="C62" s="483"/>
      <c r="D62" s="483"/>
      <c r="E62" s="483"/>
      <c r="F62" s="7"/>
      <c r="H62" s="45"/>
      <c r="I62" s="45"/>
    </row>
    <row r="63" spans="1:9" ht="15">
      <c r="A63" s="167"/>
      <c r="B63" s="167"/>
      <c r="C63" s="45"/>
      <c r="E63" s="7"/>
      <c r="F63" s="7"/>
      <c r="H63" s="45"/>
      <c r="I63" s="45"/>
    </row>
    <row r="64" spans="1:9" ht="15">
      <c r="A64" s="467" t="s">
        <v>628</v>
      </c>
      <c r="B64" s="467"/>
      <c r="C64" s="45"/>
      <c r="E64" s="7"/>
      <c r="F64" s="7"/>
      <c r="H64" s="45"/>
      <c r="I64" s="45"/>
    </row>
    <row r="65" spans="1:9" ht="15">
      <c r="A65" s="449"/>
      <c r="B65" s="449"/>
      <c r="C65" s="45"/>
      <c r="E65" s="7"/>
      <c r="F65" s="7"/>
      <c r="H65" s="45"/>
      <c r="I65" s="45"/>
    </row>
    <row r="67" spans="1:9" s="15" customFormat="1" ht="15">
      <c r="A67" s="2" t="s">
        <v>485</v>
      </c>
      <c r="B67" s="17"/>
      <c r="C67" s="8"/>
      <c r="D67" s="17"/>
      <c r="E67" s="17"/>
      <c r="F67" s="17"/>
    </row>
    <row r="68" spans="1:9" s="15" customFormat="1" ht="15">
      <c r="A68" s="2"/>
      <c r="B68" s="17"/>
      <c r="C68" s="8"/>
      <c r="D68" s="17"/>
      <c r="E68" s="17"/>
      <c r="F68" s="17"/>
    </row>
    <row r="69" spans="1:9" s="15" customFormat="1" ht="15">
      <c r="A69" s="476" t="s">
        <v>361</v>
      </c>
      <c r="B69" s="443" t="s">
        <v>706</v>
      </c>
      <c r="C69" s="444"/>
      <c r="D69" s="445"/>
      <c r="E69" s="468" t="s">
        <v>354</v>
      </c>
      <c r="F69" s="469"/>
      <c r="G69" s="470"/>
    </row>
    <row r="70" spans="1:9" s="15" customFormat="1" ht="15">
      <c r="A70" s="477"/>
      <c r="B70" s="143" t="s">
        <v>625</v>
      </c>
      <c r="C70" s="143" t="s">
        <v>624</v>
      </c>
      <c r="D70" s="143" t="s">
        <v>3</v>
      </c>
      <c r="E70" s="204" t="s">
        <v>625</v>
      </c>
      <c r="F70" s="204" t="s">
        <v>624</v>
      </c>
      <c r="G70" s="204" t="s">
        <v>3</v>
      </c>
    </row>
    <row r="71" spans="1:9" s="15" customFormat="1">
      <c r="A71" s="64">
        <v>11408</v>
      </c>
      <c r="B71" s="338">
        <v>20861</v>
      </c>
      <c r="C71" s="338">
        <v>29760</v>
      </c>
      <c r="D71" s="338">
        <f>+B71+C71</f>
        <v>50621</v>
      </c>
      <c r="E71" s="338">
        <v>0</v>
      </c>
      <c r="F71" s="338">
        <v>20861</v>
      </c>
      <c r="G71" s="338">
        <f>+E71+F71</f>
        <v>20861</v>
      </c>
    </row>
    <row r="72" spans="1:9" s="15" customFormat="1">
      <c r="A72" s="64">
        <v>11498</v>
      </c>
      <c r="B72" s="338">
        <v>0</v>
      </c>
      <c r="C72" s="338">
        <v>0</v>
      </c>
      <c r="D72" s="338">
        <v>0</v>
      </c>
      <c r="E72" s="338">
        <v>0</v>
      </c>
      <c r="F72" s="338">
        <v>0</v>
      </c>
      <c r="G72" s="338">
        <v>0</v>
      </c>
    </row>
    <row r="73" spans="1:9" s="15" customFormat="1">
      <c r="A73" s="64">
        <v>11601</v>
      </c>
      <c r="B73" s="338">
        <v>1891</v>
      </c>
      <c r="C73" s="338">
        <v>0</v>
      </c>
      <c r="D73" s="338">
        <v>1891</v>
      </c>
      <c r="E73" s="338">
        <v>1891</v>
      </c>
      <c r="F73" s="338">
        <v>0</v>
      </c>
      <c r="G73" s="338">
        <v>1891</v>
      </c>
    </row>
    <row r="74" spans="1:9" s="15" customFormat="1">
      <c r="A74" s="64">
        <v>12101</v>
      </c>
      <c r="B74" s="338">
        <v>0</v>
      </c>
      <c r="C74" s="338">
        <v>0</v>
      </c>
      <c r="D74" s="338">
        <v>0</v>
      </c>
      <c r="E74" s="338">
        <v>0</v>
      </c>
      <c r="F74" s="338">
        <v>0</v>
      </c>
      <c r="G74" s="338">
        <v>0</v>
      </c>
    </row>
    <row r="75" spans="1:9">
      <c r="A75" s="64">
        <v>12102</v>
      </c>
      <c r="B75" s="338">
        <v>0</v>
      </c>
      <c r="C75" s="338">
        <v>0</v>
      </c>
      <c r="D75" s="338">
        <v>0</v>
      </c>
      <c r="E75" s="338">
        <v>0</v>
      </c>
      <c r="F75" s="338">
        <v>0</v>
      </c>
      <c r="G75" s="338">
        <v>0</v>
      </c>
    </row>
    <row r="76" spans="1:9" ht="15">
      <c r="A76" s="208" t="s">
        <v>483</v>
      </c>
      <c r="B76" s="386">
        <f t="shared" ref="B76:G76" si="1">SUM(B71:B75)</f>
        <v>22752</v>
      </c>
      <c r="C76" s="386">
        <f t="shared" si="1"/>
        <v>29760</v>
      </c>
      <c r="D76" s="386">
        <f t="shared" si="1"/>
        <v>52512</v>
      </c>
      <c r="E76" s="387">
        <f t="shared" si="1"/>
        <v>1891</v>
      </c>
      <c r="F76" s="387">
        <f t="shared" si="1"/>
        <v>20861</v>
      </c>
      <c r="G76" s="387">
        <f t="shared" si="1"/>
        <v>22752</v>
      </c>
    </row>
    <row r="77" spans="1:9" ht="15">
      <c r="A77" s="28"/>
    </row>
    <row r="78" spans="1:9">
      <c r="A78" s="481">
        <v>11408</v>
      </c>
      <c r="B78" s="482"/>
    </row>
    <row r="80" spans="1:9" ht="15">
      <c r="A80" s="443" t="s">
        <v>706</v>
      </c>
      <c r="B80" s="444"/>
      <c r="C80" s="444"/>
      <c r="D80" s="444"/>
      <c r="E80" s="444"/>
      <c r="F80" s="445"/>
    </row>
    <row r="81" spans="1:6">
      <c r="A81" s="473" t="s">
        <v>5</v>
      </c>
      <c r="B81" s="474" t="s">
        <v>6</v>
      </c>
      <c r="C81" s="473" t="s">
        <v>7</v>
      </c>
      <c r="D81" s="471" t="s">
        <v>9</v>
      </c>
      <c r="E81" s="471" t="s">
        <v>624</v>
      </c>
      <c r="F81" s="471" t="s">
        <v>3</v>
      </c>
    </row>
    <row r="82" spans="1:6">
      <c r="A82" s="473"/>
      <c r="B82" s="475"/>
      <c r="C82" s="473" t="s">
        <v>3</v>
      </c>
      <c r="D82" s="472"/>
      <c r="E82" s="472"/>
      <c r="F82" s="472"/>
    </row>
    <row r="83" spans="1:6">
      <c r="A83" s="64">
        <v>1</v>
      </c>
      <c r="B83" s="350" t="s">
        <v>829</v>
      </c>
      <c r="C83" s="350" t="s">
        <v>830</v>
      </c>
      <c r="D83" s="352">
        <v>0</v>
      </c>
      <c r="E83" s="352">
        <v>25427</v>
      </c>
      <c r="F83" s="352">
        <f>SUM(D83:E83)</f>
        <v>25427</v>
      </c>
    </row>
    <row r="84" spans="1:6">
      <c r="A84" s="64">
        <v>2</v>
      </c>
      <c r="B84" s="350" t="s">
        <v>841</v>
      </c>
      <c r="C84" s="350" t="s">
        <v>832</v>
      </c>
      <c r="D84" s="352">
        <v>0</v>
      </c>
      <c r="E84" s="352">
        <v>2156</v>
      </c>
      <c r="F84" s="352">
        <f t="shared" ref="F84:F86" si="2">SUM(D84:E84)</f>
        <v>2156</v>
      </c>
    </row>
    <row r="85" spans="1:6">
      <c r="A85" s="64">
        <v>3</v>
      </c>
      <c r="B85" s="350" t="s">
        <v>842</v>
      </c>
      <c r="C85" s="350" t="s">
        <v>843</v>
      </c>
      <c r="D85" s="352">
        <v>0</v>
      </c>
      <c r="E85" s="352">
        <v>1916</v>
      </c>
      <c r="F85" s="352">
        <f t="shared" si="2"/>
        <v>1916</v>
      </c>
    </row>
    <row r="86" spans="1:6">
      <c r="A86" s="64">
        <v>4</v>
      </c>
      <c r="B86" s="350" t="s">
        <v>844</v>
      </c>
      <c r="C86" s="350" t="s">
        <v>845</v>
      </c>
      <c r="D86" s="352">
        <v>0</v>
      </c>
      <c r="E86" s="352">
        <v>261</v>
      </c>
      <c r="F86" s="352">
        <f t="shared" si="2"/>
        <v>261</v>
      </c>
    </row>
    <row r="87" spans="1:6" ht="15">
      <c r="A87" s="478" t="s">
        <v>443</v>
      </c>
      <c r="B87" s="479"/>
      <c r="C87" s="480"/>
      <c r="D87" s="146"/>
      <c r="E87" s="146"/>
      <c r="F87" s="146"/>
    </row>
    <row r="88" spans="1:6" ht="15">
      <c r="A88" s="452" t="s">
        <v>405</v>
      </c>
      <c r="B88" s="466"/>
      <c r="C88" s="453"/>
      <c r="D88" s="160"/>
      <c r="E88" s="210"/>
      <c r="F88" s="388">
        <f>SUM(F81:F87)</f>
        <v>29760</v>
      </c>
    </row>
    <row r="90" spans="1:6" ht="15">
      <c r="A90" s="467" t="s">
        <v>709</v>
      </c>
      <c r="B90" s="467"/>
      <c r="C90" s="90"/>
    </row>
    <row r="91" spans="1:6">
      <c r="A91" s="449">
        <v>4</v>
      </c>
      <c r="B91" s="449"/>
      <c r="C91" s="90"/>
    </row>
    <row r="93" spans="1:6" ht="15">
      <c r="A93" s="443" t="s">
        <v>354</v>
      </c>
      <c r="B93" s="444"/>
      <c r="C93" s="444"/>
      <c r="D93" s="444"/>
      <c r="E93" s="444"/>
      <c r="F93" s="445"/>
    </row>
    <row r="94" spans="1:6">
      <c r="A94" s="473" t="s">
        <v>5</v>
      </c>
      <c r="B94" s="474" t="s">
        <v>6</v>
      </c>
      <c r="C94" s="473" t="s">
        <v>7</v>
      </c>
      <c r="D94" s="471" t="s">
        <v>9</v>
      </c>
      <c r="E94" s="471" t="s">
        <v>624</v>
      </c>
      <c r="F94" s="471" t="s">
        <v>3</v>
      </c>
    </row>
    <row r="95" spans="1:6">
      <c r="A95" s="473"/>
      <c r="B95" s="475"/>
      <c r="C95" s="473" t="s">
        <v>3</v>
      </c>
      <c r="D95" s="472"/>
      <c r="E95" s="472"/>
      <c r="F95" s="472"/>
    </row>
    <row r="96" spans="1:6">
      <c r="A96" s="64">
        <v>1</v>
      </c>
      <c r="B96" s="350" t="s">
        <v>829</v>
      </c>
      <c r="C96" s="350" t="s">
        <v>830</v>
      </c>
      <c r="D96" s="352">
        <v>0</v>
      </c>
      <c r="E96" s="352">
        <v>11122</v>
      </c>
      <c r="F96" s="352">
        <f>SUM(D96:E96)</f>
        <v>11122</v>
      </c>
    </row>
    <row r="97" spans="1:6">
      <c r="A97" s="64">
        <v>2</v>
      </c>
      <c r="B97" s="350" t="s">
        <v>831</v>
      </c>
      <c r="C97" s="350" t="s">
        <v>832</v>
      </c>
      <c r="D97" s="352">
        <v>0</v>
      </c>
      <c r="E97" s="352">
        <v>7058</v>
      </c>
      <c r="F97" s="352">
        <f t="shared" ref="F97:F101" si="3">SUM(D97:E97)</f>
        <v>7058</v>
      </c>
    </row>
    <row r="98" spans="1:6">
      <c r="A98" s="64">
        <v>3</v>
      </c>
      <c r="B98" s="350" t="s">
        <v>833</v>
      </c>
      <c r="C98" s="350" t="s">
        <v>834</v>
      </c>
      <c r="D98" s="352">
        <v>0</v>
      </c>
      <c r="E98" s="352">
        <v>114</v>
      </c>
      <c r="F98" s="352">
        <f t="shared" si="3"/>
        <v>114</v>
      </c>
    </row>
    <row r="99" spans="1:6">
      <c r="A99" s="64">
        <v>4</v>
      </c>
      <c r="B99" s="350" t="s">
        <v>835</v>
      </c>
      <c r="C99" s="350" t="s">
        <v>836</v>
      </c>
      <c r="D99" s="352">
        <v>0</v>
      </c>
      <c r="E99" s="352">
        <v>564</v>
      </c>
      <c r="F99" s="352">
        <f t="shared" si="3"/>
        <v>564</v>
      </c>
    </row>
    <row r="100" spans="1:6">
      <c r="A100" s="64">
        <v>5</v>
      </c>
      <c r="B100" s="350" t="s">
        <v>837</v>
      </c>
      <c r="C100" s="350" t="s">
        <v>838</v>
      </c>
      <c r="D100" s="352">
        <v>0</v>
      </c>
      <c r="E100" s="352">
        <v>1488</v>
      </c>
      <c r="F100" s="352">
        <f t="shared" si="3"/>
        <v>1488</v>
      </c>
    </row>
    <row r="101" spans="1:6">
      <c r="A101" s="64">
        <v>6</v>
      </c>
      <c r="B101" s="350" t="s">
        <v>839</v>
      </c>
      <c r="C101" s="350" t="s">
        <v>840</v>
      </c>
      <c r="D101" s="352">
        <v>0</v>
      </c>
      <c r="E101" s="352">
        <v>515</v>
      </c>
      <c r="F101" s="352">
        <f t="shared" si="3"/>
        <v>515</v>
      </c>
    </row>
    <row r="102" spans="1:6" ht="15">
      <c r="A102" s="478" t="s">
        <v>443</v>
      </c>
      <c r="B102" s="479"/>
      <c r="C102" s="480"/>
      <c r="D102" s="146"/>
      <c r="E102" s="146"/>
      <c r="F102" s="146"/>
    </row>
    <row r="103" spans="1:6" ht="15">
      <c r="A103" s="452" t="s">
        <v>405</v>
      </c>
      <c r="B103" s="466"/>
      <c r="C103" s="453"/>
      <c r="D103" s="160"/>
      <c r="E103" s="210"/>
      <c r="F103" s="388">
        <f>SUM(F96:F102)</f>
        <v>20861</v>
      </c>
    </row>
    <row r="104" spans="1:6" ht="15">
      <c r="A104" s="167"/>
      <c r="B104" s="167"/>
      <c r="C104" s="45"/>
      <c r="E104" s="7"/>
      <c r="F104" s="7"/>
    </row>
    <row r="105" spans="1:6" ht="15">
      <c r="A105" s="467" t="s">
        <v>628</v>
      </c>
      <c r="B105" s="467"/>
      <c r="C105" s="45"/>
      <c r="E105" s="7"/>
      <c r="F105" s="7"/>
    </row>
    <row r="106" spans="1:6" ht="15">
      <c r="A106" s="449">
        <v>6</v>
      </c>
      <c r="B106" s="449"/>
      <c r="C106" s="45"/>
      <c r="E106" s="7"/>
      <c r="F106" s="7"/>
    </row>
    <row r="107" spans="1:6" ht="15">
      <c r="A107" s="18"/>
      <c r="B107" s="18"/>
      <c r="C107" s="45"/>
      <c r="E107" s="7"/>
      <c r="F107" s="7"/>
    </row>
    <row r="108" spans="1:6">
      <c r="A108" s="481">
        <v>11601</v>
      </c>
      <c r="B108" s="482"/>
    </row>
    <row r="109" spans="1:6">
      <c r="A109" s="328"/>
    </row>
    <row r="110" spans="1:6" ht="15">
      <c r="A110" s="443" t="s">
        <v>706</v>
      </c>
      <c r="B110" s="444"/>
      <c r="C110" s="444"/>
      <c r="D110" s="444"/>
      <c r="E110" s="444"/>
      <c r="F110" s="445"/>
    </row>
    <row r="111" spans="1:6">
      <c r="A111" s="473" t="s">
        <v>5</v>
      </c>
      <c r="B111" s="474" t="s">
        <v>6</v>
      </c>
      <c r="C111" s="473" t="s">
        <v>7</v>
      </c>
      <c r="D111" s="471" t="s">
        <v>9</v>
      </c>
      <c r="E111" s="471" t="s">
        <v>624</v>
      </c>
      <c r="F111" s="471" t="s">
        <v>3</v>
      </c>
    </row>
    <row r="112" spans="1:6">
      <c r="A112" s="473"/>
      <c r="B112" s="475"/>
      <c r="C112" s="473" t="s">
        <v>3</v>
      </c>
      <c r="D112" s="472"/>
      <c r="E112" s="472"/>
      <c r="F112" s="472"/>
    </row>
    <row r="113" spans="1:6">
      <c r="A113" s="64">
        <v>1</v>
      </c>
      <c r="B113" s="350" t="s">
        <v>846</v>
      </c>
      <c r="C113" s="350" t="s">
        <v>847</v>
      </c>
      <c r="D113" s="352">
        <v>1891</v>
      </c>
      <c r="E113" s="352">
        <v>0</v>
      </c>
      <c r="F113" s="352">
        <f>SUM(D113:E113)</f>
        <v>1891</v>
      </c>
    </row>
    <row r="114" spans="1:6" ht="15">
      <c r="A114" s="478" t="s">
        <v>443</v>
      </c>
      <c r="B114" s="479"/>
      <c r="C114" s="480"/>
      <c r="D114" s="146"/>
      <c r="E114" s="146"/>
      <c r="F114" s="146"/>
    </row>
    <row r="115" spans="1:6" ht="15">
      <c r="A115" s="452" t="s">
        <v>405</v>
      </c>
      <c r="B115" s="466"/>
      <c r="C115" s="453"/>
      <c r="D115" s="160"/>
      <c r="E115" s="210"/>
      <c r="F115" s="388">
        <f>SUM(F111:F114)</f>
        <v>1891</v>
      </c>
    </row>
    <row r="116" spans="1:6">
      <c r="A116" s="328"/>
    </row>
    <row r="117" spans="1:6" ht="15">
      <c r="A117" s="467" t="s">
        <v>709</v>
      </c>
      <c r="B117" s="467"/>
      <c r="C117" s="90"/>
    </row>
    <row r="118" spans="1:6">
      <c r="A118" s="449">
        <v>1</v>
      </c>
      <c r="B118" s="449"/>
      <c r="C118" s="90"/>
    </row>
    <row r="119" spans="1:6">
      <c r="A119" s="328"/>
    </row>
    <row r="120" spans="1:6" ht="15">
      <c r="A120" s="443" t="s">
        <v>354</v>
      </c>
      <c r="B120" s="444"/>
      <c r="C120" s="444"/>
      <c r="D120" s="444"/>
      <c r="E120" s="444"/>
      <c r="F120" s="445"/>
    </row>
    <row r="121" spans="1:6">
      <c r="A121" s="473" t="s">
        <v>5</v>
      </c>
      <c r="B121" s="474" t="s">
        <v>6</v>
      </c>
      <c r="C121" s="473" t="s">
        <v>7</v>
      </c>
      <c r="D121" s="471" t="s">
        <v>9</v>
      </c>
      <c r="E121" s="471" t="s">
        <v>624</v>
      </c>
      <c r="F121" s="471" t="s">
        <v>3</v>
      </c>
    </row>
    <row r="122" spans="1:6">
      <c r="A122" s="473"/>
      <c r="B122" s="475"/>
      <c r="C122" s="473" t="s">
        <v>3</v>
      </c>
      <c r="D122" s="472"/>
      <c r="E122" s="472"/>
      <c r="F122" s="472"/>
    </row>
    <row r="123" spans="1:6">
      <c r="A123" s="64">
        <v>1</v>
      </c>
      <c r="B123" s="350" t="s">
        <v>846</v>
      </c>
      <c r="C123" s="350" t="s">
        <v>847</v>
      </c>
      <c r="D123" s="352">
        <v>1891</v>
      </c>
      <c r="E123" s="352">
        <v>0</v>
      </c>
      <c r="F123" s="352">
        <f>SUM(D123:E123)</f>
        <v>1891</v>
      </c>
    </row>
    <row r="124" spans="1:6" ht="15">
      <c r="A124" s="478" t="s">
        <v>443</v>
      </c>
      <c r="B124" s="479"/>
      <c r="C124" s="480"/>
      <c r="D124" s="146"/>
      <c r="E124" s="146"/>
      <c r="F124" s="146"/>
    </row>
    <row r="125" spans="1:6" ht="15">
      <c r="A125" s="452" t="s">
        <v>405</v>
      </c>
      <c r="B125" s="466"/>
      <c r="C125" s="453"/>
      <c r="D125" s="160"/>
      <c r="E125" s="210"/>
      <c r="F125" s="388">
        <f>SUM(F123:F124)</f>
        <v>1891</v>
      </c>
    </row>
    <row r="126" spans="1:6" ht="15">
      <c r="A126" s="167"/>
      <c r="B126" s="167"/>
      <c r="C126" s="45"/>
      <c r="E126" s="7"/>
      <c r="F126" s="7"/>
    </row>
    <row r="127" spans="1:6" ht="15">
      <c r="A127" s="467" t="s">
        <v>628</v>
      </c>
      <c r="B127" s="467"/>
      <c r="C127" s="45"/>
      <c r="E127" s="7"/>
      <c r="F127" s="7"/>
    </row>
    <row r="128" spans="1:6" ht="15">
      <c r="A128" s="486">
        <v>1</v>
      </c>
      <c r="B128" s="487"/>
      <c r="C128" s="45"/>
      <c r="E128" s="7"/>
      <c r="F128" s="7"/>
    </row>
    <row r="130" spans="1:7">
      <c r="A130" s="33" t="s">
        <v>486</v>
      </c>
    </row>
    <row r="131" spans="1:7" hidden="1"/>
    <row r="132" spans="1:7">
      <c r="A132" s="33" t="s">
        <v>487</v>
      </c>
    </row>
    <row r="133" spans="1:7">
      <c r="A133" s="277"/>
    </row>
    <row r="134" spans="1:7">
      <c r="A134" s="277"/>
    </row>
    <row r="135" spans="1:7" ht="18" customHeight="1">
      <c r="A135" s="278" t="s">
        <v>361</v>
      </c>
      <c r="B135" s="278" t="s">
        <v>381</v>
      </c>
      <c r="C135" s="278" t="s">
        <v>706</v>
      </c>
      <c r="D135" s="278" t="s">
        <v>354</v>
      </c>
    </row>
    <row r="136" spans="1:7" ht="15" hidden="1">
      <c r="A136" s="204" t="s">
        <v>361</v>
      </c>
      <c r="B136" s="204" t="s">
        <v>381</v>
      </c>
      <c r="C136" s="204" t="s">
        <v>354</v>
      </c>
      <c r="D136" s="204" t="s">
        <v>248</v>
      </c>
    </row>
    <row r="137" spans="1:7">
      <c r="A137" s="214">
        <v>12401</v>
      </c>
      <c r="B137" s="79" t="s">
        <v>418</v>
      </c>
      <c r="C137" s="79">
        <v>25108</v>
      </c>
      <c r="D137" s="79">
        <v>25108</v>
      </c>
    </row>
    <row r="138" spans="1:7" ht="18" customHeight="1">
      <c r="A138" s="214">
        <v>12402</v>
      </c>
      <c r="B138" s="79" t="s">
        <v>419</v>
      </c>
      <c r="C138" s="79">
        <v>0</v>
      </c>
      <c r="D138" s="79">
        <v>0</v>
      </c>
    </row>
    <row r="139" spans="1:7" ht="56.45" customHeight="1">
      <c r="A139" s="214">
        <v>12107</v>
      </c>
      <c r="B139" s="34" t="s">
        <v>489</v>
      </c>
      <c r="C139" s="79">
        <v>0</v>
      </c>
      <c r="D139" s="79">
        <v>0</v>
      </c>
    </row>
    <row r="140" spans="1:7" ht="28.5">
      <c r="A140" s="214">
        <v>18101</v>
      </c>
      <c r="B140" s="34" t="s">
        <v>490</v>
      </c>
      <c r="C140" s="79">
        <v>0</v>
      </c>
      <c r="D140" s="79">
        <v>0</v>
      </c>
    </row>
    <row r="141" spans="1:7" ht="15">
      <c r="A141" s="215" t="s">
        <v>488</v>
      </c>
      <c r="B141" s="160"/>
      <c r="C141" s="160">
        <f t="shared" ref="C141:D141" si="4">SUM(C137:C140)</f>
        <v>25108</v>
      </c>
      <c r="D141" s="160">
        <f t="shared" si="4"/>
        <v>25108</v>
      </c>
    </row>
    <row r="144" spans="1:7" ht="15">
      <c r="A144" s="476" t="s">
        <v>361</v>
      </c>
      <c r="B144" s="443" t="s">
        <v>706</v>
      </c>
      <c r="C144" s="444"/>
      <c r="D144" s="445"/>
      <c r="E144" s="468" t="s">
        <v>354</v>
      </c>
      <c r="F144" s="469"/>
      <c r="G144" s="470"/>
    </row>
    <row r="145" spans="1:7" ht="15">
      <c r="A145" s="477"/>
      <c r="B145" s="143" t="s">
        <v>625</v>
      </c>
      <c r="C145" s="143" t="s">
        <v>624</v>
      </c>
      <c r="D145" s="143" t="s">
        <v>3</v>
      </c>
      <c r="E145" s="204" t="s">
        <v>625</v>
      </c>
      <c r="F145" s="204" t="s">
        <v>624</v>
      </c>
      <c r="G145" s="204" t="s">
        <v>3</v>
      </c>
    </row>
    <row r="146" spans="1:7">
      <c r="A146" s="64">
        <v>12401</v>
      </c>
      <c r="B146" s="185">
        <v>25108</v>
      </c>
      <c r="C146" s="185">
        <v>0</v>
      </c>
      <c r="D146" s="185">
        <v>25108</v>
      </c>
      <c r="E146" s="79">
        <v>25108</v>
      </c>
      <c r="F146" s="79">
        <v>0</v>
      </c>
      <c r="G146" s="79">
        <v>25108</v>
      </c>
    </row>
    <row r="147" spans="1:7">
      <c r="A147" s="64">
        <v>12402</v>
      </c>
      <c r="B147" s="185">
        <v>0</v>
      </c>
      <c r="C147" s="185">
        <v>0</v>
      </c>
      <c r="D147" s="185">
        <v>0</v>
      </c>
      <c r="E147" s="185">
        <v>0</v>
      </c>
      <c r="F147" s="185">
        <v>0</v>
      </c>
      <c r="G147" s="185">
        <v>0</v>
      </c>
    </row>
    <row r="148" spans="1:7">
      <c r="A148" s="64">
        <v>12107</v>
      </c>
      <c r="B148" s="185">
        <v>0</v>
      </c>
      <c r="C148" s="185">
        <v>0</v>
      </c>
      <c r="D148" s="185">
        <v>0</v>
      </c>
      <c r="E148" s="185">
        <v>0</v>
      </c>
      <c r="F148" s="185">
        <v>0</v>
      </c>
      <c r="G148" s="185">
        <v>0</v>
      </c>
    </row>
    <row r="149" spans="1:7">
      <c r="A149" s="64">
        <v>18101</v>
      </c>
      <c r="B149" s="185">
        <v>0</v>
      </c>
      <c r="C149" s="185">
        <v>0</v>
      </c>
      <c r="D149" s="185">
        <v>0</v>
      </c>
      <c r="E149" s="185">
        <v>0</v>
      </c>
      <c r="F149" s="185">
        <v>0</v>
      </c>
      <c r="G149" s="185">
        <v>0</v>
      </c>
    </row>
    <row r="150" spans="1:7" ht="15">
      <c r="A150" s="208" t="s">
        <v>483</v>
      </c>
      <c r="B150" s="206">
        <f t="shared" ref="B150:G150" si="5">SUM(B146:B149)</f>
        <v>25108</v>
      </c>
      <c r="C150" s="206">
        <f t="shared" si="5"/>
        <v>0</v>
      </c>
      <c r="D150" s="206">
        <f t="shared" si="5"/>
        <v>25108</v>
      </c>
      <c r="E150" s="160">
        <f t="shared" si="5"/>
        <v>25108</v>
      </c>
      <c r="F150" s="160">
        <f t="shared" si="5"/>
        <v>0</v>
      </c>
      <c r="G150" s="160">
        <f t="shared" si="5"/>
        <v>25108</v>
      </c>
    </row>
    <row r="152" spans="1:7">
      <c r="A152" s="186" t="s">
        <v>491</v>
      </c>
    </row>
    <row r="154" spans="1:7" ht="15">
      <c r="A154" s="443" t="s">
        <v>706</v>
      </c>
      <c r="B154" s="444"/>
      <c r="C154" s="444"/>
      <c r="D154" s="444"/>
      <c r="E154" s="444"/>
      <c r="F154" s="445"/>
    </row>
    <row r="155" spans="1:7">
      <c r="A155" s="473" t="s">
        <v>5</v>
      </c>
      <c r="B155" s="474" t="s">
        <v>6</v>
      </c>
      <c r="C155" s="473" t="s">
        <v>7</v>
      </c>
      <c r="D155" s="471" t="s">
        <v>9</v>
      </c>
      <c r="E155" s="471" t="s">
        <v>624</v>
      </c>
      <c r="F155" s="471" t="s">
        <v>3</v>
      </c>
    </row>
    <row r="156" spans="1:7">
      <c r="A156" s="473"/>
      <c r="B156" s="475"/>
      <c r="C156" s="473" t="s">
        <v>3</v>
      </c>
      <c r="D156" s="472"/>
      <c r="E156" s="472"/>
      <c r="F156" s="472"/>
    </row>
    <row r="157" spans="1:7">
      <c r="A157" s="185">
        <v>1</v>
      </c>
      <c r="B157" s="185" t="s">
        <v>848</v>
      </c>
      <c r="C157" s="185" t="s">
        <v>849</v>
      </c>
      <c r="D157" s="338">
        <v>15349</v>
      </c>
      <c r="E157" s="338">
        <v>0</v>
      </c>
      <c r="F157" s="338">
        <f>SUM(D157:E157)</f>
        <v>15349</v>
      </c>
    </row>
    <row r="158" spans="1:7">
      <c r="A158" s="185">
        <v>2</v>
      </c>
      <c r="B158" s="185" t="s">
        <v>850</v>
      </c>
      <c r="C158" s="185" t="s">
        <v>851</v>
      </c>
      <c r="D158" s="338">
        <v>362</v>
      </c>
      <c r="E158" s="338">
        <v>0</v>
      </c>
      <c r="F158" s="338">
        <f t="shared" ref="F158:F167" si="6">SUM(D158:E158)</f>
        <v>362</v>
      </c>
    </row>
    <row r="159" spans="1:7">
      <c r="A159" s="185">
        <v>3</v>
      </c>
      <c r="B159" s="185" t="s">
        <v>852</v>
      </c>
      <c r="C159" s="185" t="s">
        <v>853</v>
      </c>
      <c r="D159" s="338">
        <v>827</v>
      </c>
      <c r="E159" s="338">
        <v>0</v>
      </c>
      <c r="F159" s="338">
        <f t="shared" si="6"/>
        <v>827</v>
      </c>
    </row>
    <row r="160" spans="1:7">
      <c r="A160" s="185">
        <v>4</v>
      </c>
      <c r="B160" s="185" t="s">
        <v>854</v>
      </c>
      <c r="C160" s="185" t="s">
        <v>855</v>
      </c>
      <c r="D160" s="338">
        <v>419</v>
      </c>
      <c r="E160" s="338">
        <v>0</v>
      </c>
      <c r="F160" s="338">
        <f t="shared" si="6"/>
        <v>419</v>
      </c>
    </row>
    <row r="161" spans="1:6">
      <c r="A161" s="185">
        <v>5</v>
      </c>
      <c r="B161" s="185" t="s">
        <v>856</v>
      </c>
      <c r="C161" s="185" t="s">
        <v>857</v>
      </c>
      <c r="D161" s="338">
        <v>539</v>
      </c>
      <c r="E161" s="338">
        <v>0</v>
      </c>
      <c r="F161" s="338">
        <f t="shared" si="6"/>
        <v>539</v>
      </c>
    </row>
    <row r="162" spans="1:6">
      <c r="A162" s="185">
        <v>6</v>
      </c>
      <c r="B162" s="185" t="s">
        <v>858</v>
      </c>
      <c r="C162" s="185" t="s">
        <v>859</v>
      </c>
      <c r="D162" s="338">
        <v>595</v>
      </c>
      <c r="E162" s="338">
        <v>0</v>
      </c>
      <c r="F162" s="338">
        <f t="shared" si="6"/>
        <v>595</v>
      </c>
    </row>
    <row r="163" spans="1:6">
      <c r="A163" s="185">
        <v>7</v>
      </c>
      <c r="B163" s="185" t="s">
        <v>860</v>
      </c>
      <c r="C163" s="185" t="s">
        <v>861</v>
      </c>
      <c r="D163" s="338">
        <v>318</v>
      </c>
      <c r="E163" s="338">
        <v>0</v>
      </c>
      <c r="F163" s="338">
        <f t="shared" si="6"/>
        <v>318</v>
      </c>
    </row>
    <row r="164" spans="1:6">
      <c r="A164" s="185">
        <v>8</v>
      </c>
      <c r="B164" s="185" t="s">
        <v>862</v>
      </c>
      <c r="C164" s="185" t="s">
        <v>859</v>
      </c>
      <c r="D164" s="338">
        <v>1245</v>
      </c>
      <c r="E164" s="338">
        <v>0</v>
      </c>
      <c r="F164" s="338">
        <f t="shared" si="6"/>
        <v>1245</v>
      </c>
    </row>
    <row r="165" spans="1:6">
      <c r="A165" s="185">
        <v>9</v>
      </c>
      <c r="B165" s="185" t="s">
        <v>863</v>
      </c>
      <c r="C165" s="185" t="s">
        <v>864</v>
      </c>
      <c r="D165" s="338">
        <v>1849</v>
      </c>
      <c r="E165" s="338">
        <v>0</v>
      </c>
      <c r="F165" s="338">
        <f t="shared" si="6"/>
        <v>1849</v>
      </c>
    </row>
    <row r="166" spans="1:6">
      <c r="A166" s="185">
        <v>10</v>
      </c>
      <c r="B166" s="185" t="s">
        <v>865</v>
      </c>
      <c r="C166" s="185" t="s">
        <v>866</v>
      </c>
      <c r="D166" s="338">
        <v>2611</v>
      </c>
      <c r="E166" s="338">
        <v>0</v>
      </c>
      <c r="F166" s="338">
        <f t="shared" si="6"/>
        <v>2611</v>
      </c>
    </row>
    <row r="167" spans="1:6">
      <c r="A167" s="185" t="s">
        <v>443</v>
      </c>
      <c r="B167" s="185"/>
      <c r="C167" s="185"/>
      <c r="D167" s="338">
        <v>994</v>
      </c>
      <c r="E167" s="338">
        <v>0</v>
      </c>
      <c r="F167" s="338">
        <f t="shared" si="6"/>
        <v>994</v>
      </c>
    </row>
    <row r="168" spans="1:6" ht="15">
      <c r="A168" s="452" t="s">
        <v>405</v>
      </c>
      <c r="B168" s="466"/>
      <c r="C168" s="453"/>
      <c r="D168" s="387">
        <f>SUM(D157:D167)</f>
        <v>25108</v>
      </c>
      <c r="E168" s="210"/>
      <c r="F168" s="387">
        <f>SUM(F157:F167)</f>
        <v>25108</v>
      </c>
    </row>
    <row r="170" spans="1:6" ht="15">
      <c r="A170" s="467" t="s">
        <v>709</v>
      </c>
      <c r="B170" s="467"/>
    </row>
    <row r="171" spans="1:6">
      <c r="A171" s="449">
        <v>18</v>
      </c>
      <c r="B171" s="449"/>
    </row>
    <row r="173" spans="1:6">
      <c r="A173" s="33" t="s">
        <v>630</v>
      </c>
    </row>
    <row r="175" spans="1:6" ht="67.5" customHeight="1">
      <c r="A175" s="449" t="s">
        <v>768</v>
      </c>
      <c r="B175" s="449"/>
    </row>
    <row r="176" spans="1:6" ht="16.5" customHeight="1">
      <c r="A176" s="137"/>
      <c r="B176" s="137"/>
      <c r="C176" s="137"/>
    </row>
    <row r="177" spans="1:3">
      <c r="A177" s="33" t="s">
        <v>631</v>
      </c>
    </row>
    <row r="179" spans="1:3">
      <c r="A179" s="449" t="s">
        <v>255</v>
      </c>
      <c r="B179" s="449"/>
      <c r="C179" s="137"/>
    </row>
    <row r="180" spans="1:3">
      <c r="A180" s="186"/>
    </row>
    <row r="181" spans="1:3">
      <c r="A181" s="186"/>
    </row>
  </sheetData>
  <mergeCells count="95">
    <mergeCell ref="F121:F122"/>
    <mergeCell ref="A124:C124"/>
    <mergeCell ref="A125:C125"/>
    <mergeCell ref="A127:B127"/>
    <mergeCell ref="A128:B128"/>
    <mergeCell ref="A121:A122"/>
    <mergeCell ref="B121:B122"/>
    <mergeCell ref="C121:C122"/>
    <mergeCell ref="D121:D122"/>
    <mergeCell ref="E121:E122"/>
    <mergeCell ref="A114:C114"/>
    <mergeCell ref="A115:C115"/>
    <mergeCell ref="A117:B117"/>
    <mergeCell ref="A118:B118"/>
    <mergeCell ref="A120:F120"/>
    <mergeCell ref="A108:B108"/>
    <mergeCell ref="A110:F110"/>
    <mergeCell ref="A111:A112"/>
    <mergeCell ref="B111:B112"/>
    <mergeCell ref="C111:C112"/>
    <mergeCell ref="D111:D112"/>
    <mergeCell ref="E111:E112"/>
    <mergeCell ref="F111:F112"/>
    <mergeCell ref="A179:B179"/>
    <mergeCell ref="A17:B17"/>
    <mergeCell ref="A64:B64"/>
    <mergeCell ref="A21:A22"/>
    <mergeCell ref="A47:B47"/>
    <mergeCell ref="A48:B48"/>
    <mergeCell ref="A35:A36"/>
    <mergeCell ref="B35:B36"/>
    <mergeCell ref="A32:C32"/>
    <mergeCell ref="C35:C36"/>
    <mergeCell ref="A41:C41"/>
    <mergeCell ref="A43:E43"/>
    <mergeCell ref="A44:E44"/>
    <mergeCell ref="A42:C42"/>
    <mergeCell ref="E21:G21"/>
    <mergeCell ref="B21:D21"/>
    <mergeCell ref="A34:F34"/>
    <mergeCell ref="D35:D36"/>
    <mergeCell ref="E35:E36"/>
    <mergeCell ref="F35:F36"/>
    <mergeCell ref="A50:F50"/>
    <mergeCell ref="F51:F52"/>
    <mergeCell ref="A65:B65"/>
    <mergeCell ref="A59:C59"/>
    <mergeCell ref="A60:C60"/>
    <mergeCell ref="A61:E61"/>
    <mergeCell ref="A62:E62"/>
    <mergeCell ref="A51:A52"/>
    <mergeCell ref="B51:B52"/>
    <mergeCell ref="C51:C52"/>
    <mergeCell ref="D51:D52"/>
    <mergeCell ref="E51:E52"/>
    <mergeCell ref="A69:A70"/>
    <mergeCell ref="B69:D69"/>
    <mergeCell ref="E69:G69"/>
    <mergeCell ref="A80:F80"/>
    <mergeCell ref="A81:A82"/>
    <mergeCell ref="B81:B82"/>
    <mergeCell ref="C81:C82"/>
    <mergeCell ref="D81:D82"/>
    <mergeCell ref="E81:E82"/>
    <mergeCell ref="F81:F82"/>
    <mergeCell ref="A78:B78"/>
    <mergeCell ref="A87:C87"/>
    <mergeCell ref="A88:C88"/>
    <mergeCell ref="A90:B90"/>
    <mergeCell ref="A91:B91"/>
    <mergeCell ref="A93:F93"/>
    <mergeCell ref="F94:F95"/>
    <mergeCell ref="A102:C102"/>
    <mergeCell ref="A103:C103"/>
    <mergeCell ref="A105:B105"/>
    <mergeCell ref="A106:B106"/>
    <mergeCell ref="A94:A95"/>
    <mergeCell ref="B94:B95"/>
    <mergeCell ref="C94:C95"/>
    <mergeCell ref="D94:D95"/>
    <mergeCell ref="E94:E95"/>
    <mergeCell ref="A175:B175"/>
    <mergeCell ref="A168:C168"/>
    <mergeCell ref="A170:B170"/>
    <mergeCell ref="A171:B171"/>
    <mergeCell ref="E144:G144"/>
    <mergeCell ref="A154:F154"/>
    <mergeCell ref="F155:F156"/>
    <mergeCell ref="D155:D156"/>
    <mergeCell ref="E155:E156"/>
    <mergeCell ref="A155:A156"/>
    <mergeCell ref="B155:B156"/>
    <mergeCell ref="C155:C156"/>
    <mergeCell ref="A144:A145"/>
    <mergeCell ref="B144:D144"/>
  </mergeCells>
  <pageMargins left="0.25" right="0.25" top="0.75" bottom="0.75" header="0.3" footer="0.3"/>
  <pageSetup paperSize="9" scale="69" fitToHeight="0" orientation="landscape" r:id="rId1"/>
</worksheet>
</file>

<file path=xl/worksheets/sheet11.xml><?xml version="1.0" encoding="utf-8"?>
<worksheet xmlns="http://schemas.openxmlformats.org/spreadsheetml/2006/main" xmlns:r="http://schemas.openxmlformats.org/officeDocument/2006/relationships">
  <sheetPr>
    <pageSetUpPr fitToPage="1"/>
  </sheetPr>
  <dimension ref="A1:F48"/>
  <sheetViews>
    <sheetView showGridLines="0" topLeftCell="A16" workbookViewId="0">
      <selection activeCell="F35" sqref="F35"/>
    </sheetView>
  </sheetViews>
  <sheetFormatPr baseColWidth="10" defaultColWidth="11.42578125" defaultRowHeight="14.25"/>
  <cols>
    <col min="1" max="1" width="13.7109375" style="2" customWidth="1"/>
    <col min="2" max="2" width="45.42578125" style="2" customWidth="1"/>
    <col min="3" max="3" width="22.7109375" style="2" customWidth="1"/>
    <col min="4" max="4" width="27.28515625" style="2" customWidth="1"/>
    <col min="5" max="5" width="19.85546875" style="2" customWidth="1"/>
    <col min="6" max="7" width="11.42578125" style="2" customWidth="1"/>
    <col min="8" max="16384" width="11.42578125" style="2"/>
  </cols>
  <sheetData>
    <row r="1" spans="1:6" ht="15">
      <c r="A1" s="200" t="s">
        <v>215</v>
      </c>
      <c r="B1" s="89"/>
      <c r="C1" s="89"/>
      <c r="D1" s="8"/>
      <c r="E1" s="89"/>
      <c r="F1" s="89"/>
    </row>
    <row r="2" spans="1:6">
      <c r="A2" s="6"/>
    </row>
    <row r="3" spans="1:6" s="15" customFormat="1" ht="15">
      <c r="A3" s="2" t="s">
        <v>334</v>
      </c>
      <c r="B3" s="17"/>
      <c r="C3" s="17"/>
      <c r="D3" s="17"/>
      <c r="E3" s="17"/>
      <c r="F3" s="17"/>
    </row>
    <row r="4" spans="1:6" s="15" customFormat="1" ht="15">
      <c r="A4" s="17"/>
      <c r="B4" s="17"/>
      <c r="C4" s="17"/>
      <c r="D4" s="17"/>
      <c r="E4" s="17"/>
      <c r="F4" s="17"/>
    </row>
    <row r="5" spans="1:6" ht="30">
      <c r="A5" s="143" t="s">
        <v>118</v>
      </c>
      <c r="B5" s="143" t="s">
        <v>259</v>
      </c>
      <c r="C5" s="143" t="s">
        <v>706</v>
      </c>
      <c r="D5" s="143" t="s">
        <v>354</v>
      </c>
    </row>
    <row r="6" spans="1:6">
      <c r="A6" s="66">
        <v>12601</v>
      </c>
      <c r="B6" s="67" t="s">
        <v>21</v>
      </c>
      <c r="C6" s="81">
        <v>0</v>
      </c>
      <c r="D6" s="60">
        <v>0</v>
      </c>
    </row>
    <row r="7" spans="1:6" ht="28.5">
      <c r="A7" s="66">
        <v>12602</v>
      </c>
      <c r="B7" s="67" t="s">
        <v>22</v>
      </c>
      <c r="C7" s="81">
        <v>0</v>
      </c>
      <c r="D7" s="60">
        <v>0</v>
      </c>
    </row>
    <row r="8" spans="1:6" ht="29.25" thickBot="1">
      <c r="A8" s="61">
        <v>12603</v>
      </c>
      <c r="B8" s="75" t="s">
        <v>23</v>
      </c>
      <c r="C8" s="32">
        <v>0</v>
      </c>
      <c r="D8" s="32">
        <v>0</v>
      </c>
    </row>
    <row r="9" spans="1:6" ht="15.75" thickTop="1">
      <c r="A9" s="459" t="s">
        <v>11</v>
      </c>
      <c r="B9" s="460"/>
      <c r="C9" s="118">
        <f t="shared" ref="C9:D9" si="0">SUM(C6:C8)</f>
        <v>0</v>
      </c>
      <c r="D9" s="118">
        <f t="shared" si="0"/>
        <v>0</v>
      </c>
    </row>
    <row r="10" spans="1:6" ht="15">
      <c r="A10" s="216"/>
      <c r="B10" s="216"/>
      <c r="C10" s="19"/>
      <c r="D10" s="19"/>
    </row>
    <row r="11" spans="1:6" ht="15">
      <c r="A11" s="298" t="s">
        <v>688</v>
      </c>
      <c r="B11" s="299"/>
      <c r="C11" s="300"/>
      <c r="D11" s="301"/>
    </row>
    <row r="12" spans="1:6" ht="15">
      <c r="A12" s="302"/>
      <c r="B12" s="303"/>
      <c r="C12" s="304"/>
      <c r="D12" s="305"/>
    </row>
    <row r="13" spans="1:6" ht="15">
      <c r="A13" s="216"/>
      <c r="B13" s="216"/>
      <c r="C13" s="19"/>
      <c r="D13" s="19"/>
    </row>
    <row r="14" spans="1:6" ht="18.600000000000001" customHeight="1">
      <c r="A14" s="279" t="s">
        <v>479</v>
      </c>
      <c r="B14" s="279" t="s">
        <v>396</v>
      </c>
      <c r="C14" s="279" t="s">
        <v>710</v>
      </c>
      <c r="D14" s="279" t="s">
        <v>712</v>
      </c>
      <c r="E14" s="281" t="s">
        <v>711</v>
      </c>
    </row>
    <row r="15" spans="1:6" ht="15">
      <c r="A15" s="218">
        <v>12601</v>
      </c>
      <c r="B15" s="217"/>
      <c r="C15" s="129">
        <v>0</v>
      </c>
      <c r="D15" s="129">
        <v>0</v>
      </c>
      <c r="E15" s="79">
        <v>0</v>
      </c>
    </row>
    <row r="16" spans="1:6" ht="15">
      <c r="A16" s="218">
        <v>12602</v>
      </c>
      <c r="B16" s="217"/>
      <c r="C16" s="329">
        <v>0</v>
      </c>
      <c r="D16" s="329">
        <v>0</v>
      </c>
      <c r="E16" s="79">
        <v>0</v>
      </c>
    </row>
    <row r="17" spans="1:6" ht="15">
      <c r="A17" s="218">
        <v>12603</v>
      </c>
      <c r="B17" s="217"/>
      <c r="C17" s="329">
        <v>0</v>
      </c>
      <c r="D17" s="329">
        <v>0</v>
      </c>
      <c r="E17" s="79">
        <v>0</v>
      </c>
    </row>
    <row r="18" spans="1:6" ht="15">
      <c r="A18" s="221" t="s">
        <v>11</v>
      </c>
      <c r="B18" s="221"/>
      <c r="C18" s="122">
        <f t="shared" ref="C18:E18" si="1">SUM(C15:C17)</f>
        <v>0</v>
      </c>
      <c r="D18" s="122">
        <f t="shared" si="1"/>
        <v>0</v>
      </c>
      <c r="E18" s="160">
        <f t="shared" si="1"/>
        <v>0</v>
      </c>
    </row>
    <row r="19" spans="1:6" ht="15">
      <c r="A19" s="216"/>
      <c r="B19" s="216"/>
      <c r="C19" s="19"/>
      <c r="D19" s="19"/>
    </row>
    <row r="20" spans="1:6" s="15" customFormat="1" ht="15">
      <c r="A20" s="2" t="s">
        <v>335</v>
      </c>
      <c r="B20" s="222"/>
      <c r="C20" s="8"/>
      <c r="D20" s="17"/>
      <c r="E20" s="17"/>
      <c r="F20" s="17"/>
    </row>
    <row r="21" spans="1:6" s="15" customFormat="1">
      <c r="A21" s="63"/>
      <c r="B21" s="72"/>
    </row>
    <row r="22" spans="1:6" ht="30">
      <c r="A22" s="143" t="s">
        <v>118</v>
      </c>
      <c r="B22" s="143" t="s">
        <v>259</v>
      </c>
      <c r="C22" s="143" t="s">
        <v>706</v>
      </c>
      <c r="D22" s="143" t="s">
        <v>354</v>
      </c>
    </row>
    <row r="23" spans="1:6" s="15" customFormat="1" ht="28.5">
      <c r="A23" s="66">
        <v>12604</v>
      </c>
      <c r="B23" s="67" t="s">
        <v>494</v>
      </c>
      <c r="C23" s="81">
        <v>0</v>
      </c>
      <c r="D23" s="60">
        <v>0</v>
      </c>
    </row>
    <row r="24" spans="1:6" s="15" customFormat="1" ht="19.899999999999999" customHeight="1">
      <c r="A24" s="66">
        <v>12605</v>
      </c>
      <c r="B24" s="67" t="s">
        <v>492</v>
      </c>
      <c r="C24" s="81">
        <v>0</v>
      </c>
      <c r="D24" s="60">
        <v>0</v>
      </c>
    </row>
    <row r="25" spans="1:6" ht="29.25" thickBot="1">
      <c r="A25" s="68">
        <v>12699</v>
      </c>
      <c r="B25" s="50" t="s">
        <v>493</v>
      </c>
      <c r="C25" s="81">
        <v>0</v>
      </c>
      <c r="D25" s="60">
        <v>0</v>
      </c>
    </row>
    <row r="26" spans="1:6" ht="15.75" thickTop="1">
      <c r="A26" s="459" t="s">
        <v>11</v>
      </c>
      <c r="B26" s="460"/>
      <c r="C26" s="118">
        <f t="shared" ref="C26:D26" si="2">SUM(C23:C25)</f>
        <v>0</v>
      </c>
      <c r="D26" s="118">
        <f t="shared" si="2"/>
        <v>0</v>
      </c>
    </row>
    <row r="27" spans="1:6" ht="15">
      <c r="A27" s="216"/>
      <c r="B27" s="216"/>
      <c r="C27" s="19"/>
      <c r="D27" s="19"/>
    </row>
    <row r="28" spans="1:6" ht="30">
      <c r="A28" s="279" t="s">
        <v>479</v>
      </c>
      <c r="B28" s="319" t="s">
        <v>396</v>
      </c>
      <c r="C28" s="319" t="s">
        <v>710</v>
      </c>
      <c r="D28" s="319" t="s">
        <v>712</v>
      </c>
      <c r="E28" s="320" t="s">
        <v>711</v>
      </c>
    </row>
    <row r="29" spans="1:6" ht="15">
      <c r="A29" s="218">
        <v>12604</v>
      </c>
      <c r="B29" s="217"/>
      <c r="C29" s="329">
        <v>0</v>
      </c>
      <c r="D29" s="329">
        <v>0</v>
      </c>
      <c r="E29" s="79">
        <v>0</v>
      </c>
    </row>
    <row r="30" spans="1:6" ht="15">
      <c r="A30" s="218">
        <v>12605</v>
      </c>
      <c r="B30" s="217"/>
      <c r="C30" s="329">
        <v>0</v>
      </c>
      <c r="D30" s="329">
        <v>0</v>
      </c>
      <c r="E30" s="79">
        <v>0</v>
      </c>
    </row>
    <row r="31" spans="1:6" ht="15">
      <c r="A31" s="218">
        <v>12699</v>
      </c>
      <c r="B31" s="217"/>
      <c r="C31" s="329">
        <v>0</v>
      </c>
      <c r="D31" s="329">
        <v>0</v>
      </c>
      <c r="E31" s="79">
        <v>0</v>
      </c>
    </row>
    <row r="32" spans="1:6" ht="15">
      <c r="A32" s="221" t="s">
        <v>11</v>
      </c>
      <c r="B32" s="221"/>
      <c r="C32" s="122">
        <f t="shared" ref="C32" si="3">SUM(C29:C31)</f>
        <v>0</v>
      </c>
      <c r="D32" s="122">
        <f t="shared" ref="D32" si="4">SUM(D29:D31)</f>
        <v>0</v>
      </c>
      <c r="E32" s="160">
        <f t="shared" ref="E32" si="5">SUM(E29:E31)</f>
        <v>0</v>
      </c>
    </row>
    <row r="33" spans="1:4" ht="15">
      <c r="A33" s="216"/>
      <c r="B33" s="216"/>
      <c r="C33" s="19"/>
      <c r="D33" s="19"/>
    </row>
    <row r="34" spans="1:4">
      <c r="A34" s="2" t="s">
        <v>218</v>
      </c>
    </row>
    <row r="35" spans="1:4" ht="14.45" customHeight="1">
      <c r="A35" s="312"/>
      <c r="B35" s="312"/>
    </row>
    <row r="36" spans="1:4">
      <c r="A36" s="449" t="s">
        <v>255</v>
      </c>
      <c r="B36" s="449"/>
    </row>
    <row r="37" spans="1:4">
      <c r="A37" s="312"/>
      <c r="B37" s="312"/>
    </row>
    <row r="38" spans="1:4">
      <c r="A38" s="312"/>
      <c r="B38" s="312"/>
    </row>
    <row r="39" spans="1:4">
      <c r="A39" s="312"/>
      <c r="B39" s="312"/>
    </row>
    <row r="46" spans="1:4" hidden="1"/>
    <row r="47" spans="1:4" hidden="1"/>
    <row r="48" spans="1:4" hidden="1"/>
  </sheetData>
  <mergeCells count="3">
    <mergeCell ref="A9:B9"/>
    <mergeCell ref="A26:B26"/>
    <mergeCell ref="A36:B36"/>
  </mergeCells>
  <pageMargins left="0.25" right="0.25" top="0.75" bottom="0.75" header="0.3" footer="0.3"/>
  <pageSetup paperSize="9" fitToHeight="0" orientation="landscape" verticalDpi="360" r:id="rId1"/>
</worksheet>
</file>

<file path=xl/worksheets/sheet12.xml><?xml version="1.0" encoding="utf-8"?>
<worksheet xmlns="http://schemas.openxmlformats.org/spreadsheetml/2006/main" xmlns:r="http://schemas.openxmlformats.org/officeDocument/2006/relationships">
  <sheetPr>
    <pageSetUpPr fitToPage="1"/>
  </sheetPr>
  <dimension ref="A1:L1048576"/>
  <sheetViews>
    <sheetView showGridLines="0" topLeftCell="A10" zoomScale="92" zoomScaleNormal="92" workbookViewId="0">
      <selection activeCell="C36" sqref="C36"/>
    </sheetView>
  </sheetViews>
  <sheetFormatPr baseColWidth="10" defaultColWidth="11.42578125" defaultRowHeight="14.25" zeroHeight="1"/>
  <cols>
    <col min="1" max="1" width="58" style="2" customWidth="1"/>
    <col min="2" max="2" width="25" style="2" bestFit="1" customWidth="1"/>
    <col min="3" max="3" width="23.140625" style="2" customWidth="1"/>
    <col min="4" max="4" width="17.28515625" style="2" customWidth="1"/>
    <col min="5" max="5" width="15.42578125" style="2" customWidth="1"/>
    <col min="6" max="6" width="15.28515625" style="2" customWidth="1"/>
    <col min="7" max="7" width="16" style="2" customWidth="1"/>
    <col min="8" max="8" width="18.140625" style="2" customWidth="1"/>
    <col min="9" max="9" width="16.140625" style="2" customWidth="1"/>
    <col min="10" max="10" width="16" style="2" customWidth="1"/>
    <col min="11" max="11" width="16.42578125" style="2" customWidth="1"/>
    <col min="12" max="14" width="11.42578125" style="2" customWidth="1"/>
    <col min="15" max="16384" width="11.42578125" style="2"/>
  </cols>
  <sheetData>
    <row r="1" spans="1:6" ht="15">
      <c r="A1" s="200" t="s">
        <v>24</v>
      </c>
      <c r="B1" s="1"/>
      <c r="C1" s="1"/>
      <c r="D1" s="1"/>
      <c r="E1" s="1"/>
    </row>
    <row r="2" spans="1:6" ht="15">
      <c r="A2" s="28"/>
      <c r="E2" s="17"/>
      <c r="F2" s="17"/>
    </row>
    <row r="3" spans="1:6" s="15" customFormat="1" ht="15">
      <c r="A3" s="2" t="s">
        <v>632</v>
      </c>
      <c r="B3" s="17"/>
      <c r="C3" s="17"/>
      <c r="D3" s="17"/>
      <c r="E3" s="2"/>
      <c r="F3" s="2"/>
    </row>
    <row r="4" spans="1:6" s="15" customFormat="1" ht="15">
      <c r="A4" s="17"/>
      <c r="B4" s="17"/>
      <c r="C4" s="17"/>
      <c r="D4" s="17"/>
      <c r="E4" s="17"/>
      <c r="F4" s="17"/>
    </row>
    <row r="5" spans="1:6" ht="30">
      <c r="A5" s="143" t="s">
        <v>25</v>
      </c>
      <c r="B5" s="143" t="s">
        <v>706</v>
      </c>
      <c r="C5" s="143" t="s">
        <v>354</v>
      </c>
    </row>
    <row r="6" spans="1:6">
      <c r="A6" s="20" t="s">
        <v>495</v>
      </c>
      <c r="B6" s="389">
        <v>0</v>
      </c>
      <c r="C6" s="389">
        <v>0</v>
      </c>
    </row>
    <row r="7" spans="1:6">
      <c r="A7" s="20" t="s">
        <v>496</v>
      </c>
      <c r="B7" s="389">
        <v>0</v>
      </c>
      <c r="C7" s="389">
        <v>0</v>
      </c>
    </row>
    <row r="8" spans="1:6">
      <c r="A8" s="20" t="s">
        <v>497</v>
      </c>
      <c r="B8" s="389">
        <v>0</v>
      </c>
      <c r="C8" s="389">
        <v>0</v>
      </c>
    </row>
    <row r="9" spans="1:6">
      <c r="A9" s="20" t="s">
        <v>498</v>
      </c>
      <c r="B9" s="389">
        <v>79691</v>
      </c>
      <c r="C9" s="389">
        <v>79691</v>
      </c>
    </row>
    <row r="10" spans="1:6" ht="21" customHeight="1">
      <c r="A10" s="20" t="s">
        <v>499</v>
      </c>
      <c r="B10" s="389">
        <v>0</v>
      </c>
      <c r="C10" s="389">
        <v>0</v>
      </c>
      <c r="D10" s="4"/>
    </row>
    <row r="11" spans="1:6">
      <c r="A11" s="20" t="s">
        <v>500</v>
      </c>
      <c r="B11" s="389">
        <v>0</v>
      </c>
      <c r="C11" s="389">
        <v>0</v>
      </c>
      <c r="E11" s="4"/>
    </row>
    <row r="12" spans="1:6">
      <c r="A12" s="20" t="s">
        <v>501</v>
      </c>
      <c r="B12" s="389">
        <v>0</v>
      </c>
      <c r="C12" s="389">
        <v>0</v>
      </c>
      <c r="E12" s="4"/>
    </row>
    <row r="13" spans="1:6">
      <c r="A13" s="20" t="s">
        <v>502</v>
      </c>
      <c r="B13" s="389">
        <v>70071</v>
      </c>
      <c r="C13" s="389">
        <v>70071</v>
      </c>
      <c r="E13" s="4"/>
    </row>
    <row r="14" spans="1:6">
      <c r="A14" s="20" t="s">
        <v>503</v>
      </c>
      <c r="B14" s="389">
        <v>0</v>
      </c>
      <c r="C14" s="389">
        <v>0</v>
      </c>
      <c r="E14" s="4"/>
    </row>
    <row r="15" spans="1:6">
      <c r="A15" s="20" t="s">
        <v>504</v>
      </c>
      <c r="B15" s="389">
        <v>0</v>
      </c>
      <c r="C15" s="389">
        <v>0</v>
      </c>
      <c r="E15" s="4"/>
    </row>
    <row r="16" spans="1:6" ht="15">
      <c r="A16" s="223" t="s">
        <v>404</v>
      </c>
      <c r="B16" s="390">
        <f t="shared" ref="B16:C16" si="0">SUM(B6:B15)</f>
        <v>149762</v>
      </c>
      <c r="C16" s="390">
        <f t="shared" si="0"/>
        <v>149762</v>
      </c>
      <c r="E16" s="4"/>
    </row>
    <row r="17" spans="1:6">
      <c r="A17" s="20" t="s">
        <v>505</v>
      </c>
      <c r="B17" s="389">
        <v>0</v>
      </c>
      <c r="C17" s="389">
        <v>0</v>
      </c>
      <c r="E17" s="4"/>
    </row>
    <row r="18" spans="1:6" ht="15">
      <c r="A18" s="175" t="s">
        <v>11</v>
      </c>
      <c r="B18" s="391">
        <f>SUM(B16:B17)</f>
        <v>149762</v>
      </c>
      <c r="C18" s="391">
        <f>SUM(C16:C17)</f>
        <v>149762</v>
      </c>
    </row>
    <row r="19" spans="1:6">
      <c r="A19" s="6"/>
    </row>
    <row r="20" spans="1:6">
      <c r="A20" s="6"/>
    </row>
    <row r="21" spans="1:6" s="15" customFormat="1" ht="15">
      <c r="A21" s="2" t="s">
        <v>633</v>
      </c>
      <c r="B21" s="17"/>
      <c r="C21" s="17"/>
      <c r="D21" s="17"/>
      <c r="E21" s="17"/>
      <c r="F21" s="17"/>
    </row>
    <row r="22" spans="1:6" s="15" customFormat="1" ht="15">
      <c r="A22" s="17"/>
      <c r="B22" s="17"/>
      <c r="C22" s="17"/>
      <c r="D22" s="17"/>
      <c r="E22" s="17"/>
      <c r="F22" s="17"/>
    </row>
    <row r="23" spans="1:6" ht="30">
      <c r="A23" s="143" t="s">
        <v>18</v>
      </c>
      <c r="B23" s="143" t="s">
        <v>706</v>
      </c>
      <c r="C23" s="143" t="s">
        <v>354</v>
      </c>
    </row>
    <row r="24" spans="1:6">
      <c r="A24" s="88" t="s">
        <v>635</v>
      </c>
      <c r="B24" s="13">
        <v>0</v>
      </c>
      <c r="C24" s="13">
        <v>0</v>
      </c>
    </row>
    <row r="25" spans="1:6">
      <c r="A25" s="88" t="s">
        <v>636</v>
      </c>
      <c r="B25" s="13">
        <v>0</v>
      </c>
      <c r="C25" s="13">
        <v>0</v>
      </c>
      <c r="D25" s="4"/>
    </row>
    <row r="26" spans="1:6">
      <c r="A26" s="225" t="s">
        <v>637</v>
      </c>
      <c r="B26" s="13">
        <v>0</v>
      </c>
      <c r="C26" s="13">
        <v>0</v>
      </c>
    </row>
    <row r="27" spans="1:6">
      <c r="A27" s="45"/>
      <c r="B27" s="45"/>
      <c r="C27" s="45"/>
    </row>
    <row r="28" spans="1:6" s="15" customFormat="1" ht="15">
      <c r="A28" s="2" t="s">
        <v>634</v>
      </c>
      <c r="B28" s="17"/>
      <c r="C28" s="17"/>
      <c r="D28" s="17"/>
      <c r="E28" s="17"/>
      <c r="F28" s="17"/>
    </row>
    <row r="29" spans="1:6" s="15" customFormat="1" ht="15">
      <c r="A29" s="17"/>
      <c r="B29" s="17"/>
      <c r="C29" s="17"/>
      <c r="D29" s="17"/>
      <c r="E29" s="17"/>
      <c r="F29" s="17"/>
    </row>
    <row r="30" spans="1:6" ht="30">
      <c r="A30" s="143" t="s">
        <v>18</v>
      </c>
      <c r="B30" s="143" t="s">
        <v>706</v>
      </c>
      <c r="C30" s="143" t="s">
        <v>354</v>
      </c>
    </row>
    <row r="31" spans="1:6" s="15" customFormat="1">
      <c r="A31" s="88" t="s">
        <v>638</v>
      </c>
      <c r="B31" s="13">
        <v>0</v>
      </c>
      <c r="C31" s="13">
        <v>0</v>
      </c>
      <c r="D31" s="4"/>
    </row>
    <row r="32" spans="1:6">
      <c r="A32" s="88" t="s">
        <v>639</v>
      </c>
      <c r="B32" s="13">
        <v>0</v>
      </c>
      <c r="C32" s="13">
        <v>0</v>
      </c>
    </row>
    <row r="33" spans="1:3">
      <c r="A33" s="82" t="s">
        <v>640</v>
      </c>
      <c r="B33" s="13">
        <v>0</v>
      </c>
      <c r="C33" s="13">
        <v>0</v>
      </c>
    </row>
    <row r="34" spans="1:3">
      <c r="A34" s="12"/>
      <c r="B34" s="12"/>
      <c r="C34" s="12"/>
    </row>
    <row r="35" spans="1:3">
      <c r="A35" s="449" t="s">
        <v>255</v>
      </c>
      <c r="B35" s="449"/>
      <c r="C35" s="12"/>
    </row>
    <row r="36" spans="1:3">
      <c r="A36" s="314"/>
      <c r="B36" s="314"/>
      <c r="C36" s="12"/>
    </row>
    <row r="37" spans="1:3">
      <c r="A37" s="6"/>
    </row>
    <row r="38" spans="1:3">
      <c r="A38" s="2" t="s">
        <v>252</v>
      </c>
    </row>
    <row r="39" spans="1:3">
      <c r="A39" s="65"/>
    </row>
    <row r="40" spans="1:3" ht="13.9" customHeight="1">
      <c r="A40" s="449" t="s">
        <v>255</v>
      </c>
      <c r="B40" s="449"/>
    </row>
    <row r="41" spans="1:3">
      <c r="A41" s="312"/>
      <c r="B41" s="312"/>
    </row>
    <row r="42" spans="1:3"/>
    <row r="43" spans="1:3"/>
    <row r="44" spans="1:3"/>
    <row r="45" spans="1:3"/>
    <row r="46" spans="1:3"/>
    <row r="47" spans="1:3"/>
    <row r="48" spans="1:3"/>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spans="12:12"/>
    <row r="1048546" spans="12:12"/>
    <row r="1048547" spans="12:12"/>
    <row r="1048548" spans="12:12"/>
    <row r="1048549" spans="12:12">
      <c r="L1048549" s="155"/>
    </row>
    <row r="1048550" spans="12:12"/>
    <row r="1048551" spans="12:12"/>
    <row r="1048552" spans="12:12"/>
    <row r="1048553" spans="12:12"/>
    <row r="1048554" spans="12:12"/>
    <row r="1048555" spans="12:12"/>
    <row r="1048556" spans="12:12"/>
    <row r="1048557" spans="12:12"/>
    <row r="1048558" spans="12:12"/>
    <row r="1048559" spans="12:12"/>
    <row r="1048560" spans="12:12"/>
    <row r="1048561"/>
    <row r="1048562"/>
    <row r="1048563"/>
    <row r="1048564"/>
    <row r="1048565"/>
    <row r="1048566"/>
    <row r="1048567"/>
    <row r="1048568"/>
    <row r="1048569"/>
    <row r="1048570"/>
    <row r="1048571"/>
    <row r="1048572"/>
    <row r="1048573"/>
    <row r="1048574"/>
    <row r="1048575"/>
    <row r="1048576"/>
  </sheetData>
  <mergeCells count="2">
    <mergeCell ref="A35:B35"/>
    <mergeCell ref="A40:B40"/>
  </mergeCells>
  <pageMargins left="0.25" right="0.25" top="0.75" bottom="0.75" header="0.3" footer="0.3"/>
  <pageSetup paperSize="9" scale="56" fitToHeight="0" orientation="landscape" r:id="rId1"/>
</worksheet>
</file>

<file path=xl/worksheets/sheet13.xml><?xml version="1.0" encoding="utf-8"?>
<worksheet xmlns="http://schemas.openxmlformats.org/spreadsheetml/2006/main" xmlns:r="http://schemas.openxmlformats.org/officeDocument/2006/relationships">
  <sheetPr>
    <pageSetUpPr fitToPage="1"/>
  </sheetPr>
  <dimension ref="A1:P144"/>
  <sheetViews>
    <sheetView showGridLines="0" topLeftCell="A124" workbookViewId="0">
      <selection activeCell="D101" sqref="D101:E106"/>
    </sheetView>
  </sheetViews>
  <sheetFormatPr baseColWidth="10" defaultColWidth="11.42578125" defaultRowHeight="14.25"/>
  <cols>
    <col min="1" max="1" width="34" style="2" customWidth="1"/>
    <col min="2" max="2" width="29.28515625" style="2" customWidth="1"/>
    <col min="3" max="3" width="28.7109375" style="2" customWidth="1"/>
    <col min="4" max="4" width="22.7109375" style="2" customWidth="1"/>
    <col min="5" max="5" width="24.42578125" style="2" customWidth="1"/>
    <col min="6" max="6" width="20.28515625" style="2" customWidth="1"/>
    <col min="7" max="7" width="14.85546875" style="2" bestFit="1" customWidth="1"/>
    <col min="8" max="8" width="13.5703125" style="2" customWidth="1"/>
    <col min="9" max="9" width="14.28515625" style="2" customWidth="1"/>
    <col min="10" max="10" width="11.42578125" style="2" customWidth="1"/>
    <col min="11" max="13" width="11.42578125" style="307" customWidth="1"/>
    <col min="14" max="16" width="11.42578125" style="2" customWidth="1"/>
    <col min="17" max="16384" width="11.42578125" style="2"/>
  </cols>
  <sheetData>
    <row r="1" spans="1:16" ht="15">
      <c r="A1" s="200" t="s">
        <v>196</v>
      </c>
      <c r="B1" s="1"/>
      <c r="C1" s="1"/>
      <c r="D1" s="1"/>
      <c r="E1" s="1"/>
      <c r="F1" s="1"/>
      <c r="G1" s="1"/>
      <c r="H1" s="1"/>
    </row>
    <row r="2" spans="1:16" ht="15">
      <c r="A2" s="28"/>
    </row>
    <row r="3" spans="1:16" ht="15">
      <c r="A3" s="2" t="s">
        <v>506</v>
      </c>
      <c r="B3" s="7"/>
      <c r="C3" s="7"/>
      <c r="D3" s="7"/>
      <c r="E3" s="7"/>
      <c r="F3" s="7"/>
      <c r="G3" s="7"/>
      <c r="H3" s="7"/>
      <c r="L3" s="308"/>
    </row>
    <row r="4" spans="1:16" s="15" customFormat="1" ht="15">
      <c r="A4" s="63"/>
      <c r="B4" s="72"/>
      <c r="K4" s="307"/>
      <c r="L4" s="308"/>
      <c r="M4" s="307"/>
    </row>
    <row r="5" spans="1:16" ht="15">
      <c r="A5" s="461" t="s">
        <v>18</v>
      </c>
      <c r="B5" s="461" t="s">
        <v>706</v>
      </c>
      <c r="C5" s="461"/>
      <c r="D5" s="461"/>
      <c r="E5" s="461"/>
      <c r="F5" s="461" t="s">
        <v>354</v>
      </c>
      <c r="G5" s="461"/>
      <c r="H5" s="461"/>
      <c r="I5" s="461"/>
      <c r="L5" s="308"/>
    </row>
    <row r="6" spans="1:16" ht="30">
      <c r="A6" s="461"/>
      <c r="B6" s="143" t="s">
        <v>30</v>
      </c>
      <c r="C6" s="143" t="s">
        <v>98</v>
      </c>
      <c r="D6" s="143" t="s">
        <v>50</v>
      </c>
      <c r="E6" s="143" t="s">
        <v>99</v>
      </c>
      <c r="F6" s="143" t="s">
        <v>30</v>
      </c>
      <c r="G6" s="143" t="s">
        <v>98</v>
      </c>
      <c r="H6" s="143" t="s">
        <v>50</v>
      </c>
      <c r="I6" s="143" t="s">
        <v>99</v>
      </c>
      <c r="K6" s="309"/>
      <c r="L6" s="308"/>
    </row>
    <row r="7" spans="1:16" s="15" customFormat="1">
      <c r="A7" s="67" t="s">
        <v>0</v>
      </c>
      <c r="B7" s="346">
        <v>2456275</v>
      </c>
      <c r="C7" s="346">
        <v>0</v>
      </c>
      <c r="D7" s="346">
        <v>0</v>
      </c>
      <c r="E7" s="346">
        <f>+B7-C7-D7</f>
        <v>2456275</v>
      </c>
      <c r="F7" s="346">
        <v>2456275</v>
      </c>
      <c r="G7" s="346">
        <v>0</v>
      </c>
      <c r="H7" s="346">
        <v>0</v>
      </c>
      <c r="I7" s="346">
        <f>+F7+G7+H7</f>
        <v>2456275</v>
      </c>
      <c r="K7" s="307"/>
      <c r="L7" s="307"/>
      <c r="M7" s="307"/>
    </row>
    <row r="8" spans="1:16" s="15" customFormat="1">
      <c r="A8" s="67" t="s">
        <v>31</v>
      </c>
      <c r="B8" s="346">
        <v>36757816</v>
      </c>
      <c r="C8" s="346">
        <v>-17797928</v>
      </c>
      <c r="D8" s="346">
        <v>0</v>
      </c>
      <c r="E8" s="346">
        <f>+B8+C8</f>
        <v>18959888</v>
      </c>
      <c r="F8" s="346">
        <v>36757816</v>
      </c>
      <c r="G8" s="346">
        <v>-16728063</v>
      </c>
      <c r="H8" s="346">
        <v>0</v>
      </c>
      <c r="I8" s="346">
        <f t="shared" ref="I8:I13" si="0">+F8+G8+H8</f>
        <v>20029753</v>
      </c>
      <c r="K8" s="307"/>
      <c r="L8" s="307"/>
      <c r="M8" s="307"/>
    </row>
    <row r="9" spans="1:16" s="15" customFormat="1">
      <c r="A9" s="67" t="s">
        <v>32</v>
      </c>
      <c r="B9" s="346">
        <v>0</v>
      </c>
      <c r="C9" s="346">
        <v>0</v>
      </c>
      <c r="D9" s="346">
        <v>0</v>
      </c>
      <c r="E9" s="346">
        <v>0</v>
      </c>
      <c r="F9" s="346">
        <v>0</v>
      </c>
      <c r="G9" s="346">
        <v>0</v>
      </c>
      <c r="H9" s="346">
        <v>0</v>
      </c>
      <c r="I9" s="346">
        <f t="shared" si="0"/>
        <v>0</v>
      </c>
      <c r="K9" s="307"/>
      <c r="L9" s="307"/>
      <c r="M9" s="307"/>
    </row>
    <row r="10" spans="1:16" s="15" customFormat="1">
      <c r="A10" s="67" t="s">
        <v>33</v>
      </c>
      <c r="B10" s="346">
        <v>0</v>
      </c>
      <c r="C10" s="346">
        <v>0</v>
      </c>
      <c r="D10" s="346">
        <v>0</v>
      </c>
      <c r="E10" s="346">
        <v>0</v>
      </c>
      <c r="F10" s="346">
        <v>0</v>
      </c>
      <c r="G10" s="346">
        <v>0</v>
      </c>
      <c r="H10" s="346">
        <v>0</v>
      </c>
      <c r="I10" s="346">
        <f t="shared" si="0"/>
        <v>0</v>
      </c>
      <c r="K10" s="307"/>
      <c r="L10" s="307"/>
      <c r="M10" s="307"/>
    </row>
    <row r="11" spans="1:16" s="15" customFormat="1">
      <c r="A11" s="67" t="s">
        <v>34</v>
      </c>
      <c r="B11" s="346">
        <v>0</v>
      </c>
      <c r="C11" s="346">
        <v>0</v>
      </c>
      <c r="D11" s="346">
        <v>0</v>
      </c>
      <c r="E11" s="346">
        <v>0</v>
      </c>
      <c r="F11" s="346">
        <v>0</v>
      </c>
      <c r="G11" s="346">
        <v>0</v>
      </c>
      <c r="H11" s="346">
        <v>0</v>
      </c>
      <c r="I11" s="346">
        <f t="shared" si="0"/>
        <v>0</v>
      </c>
      <c r="K11" s="307"/>
      <c r="L11" s="307"/>
      <c r="M11" s="307"/>
    </row>
    <row r="12" spans="1:16" s="15" customFormat="1" ht="15">
      <c r="A12" s="67" t="s">
        <v>257</v>
      </c>
      <c r="B12" s="346">
        <v>1871890</v>
      </c>
      <c r="C12" s="346">
        <v>0</v>
      </c>
      <c r="D12" s="346">
        <v>0</v>
      </c>
      <c r="E12" s="346">
        <v>1871890</v>
      </c>
      <c r="F12" s="346">
        <v>898243</v>
      </c>
      <c r="G12" s="346">
        <v>0</v>
      </c>
      <c r="H12" s="346">
        <v>0</v>
      </c>
      <c r="I12" s="346">
        <f t="shared" si="0"/>
        <v>898243</v>
      </c>
      <c r="K12" s="307"/>
      <c r="L12" s="308"/>
      <c r="M12" s="307"/>
    </row>
    <row r="13" spans="1:16" ht="15.75" thickBot="1">
      <c r="A13" s="75" t="s">
        <v>35</v>
      </c>
      <c r="B13" s="392">
        <v>5546015</v>
      </c>
      <c r="C13" s="392">
        <v>-4153336</v>
      </c>
      <c r="D13" s="392">
        <v>0</v>
      </c>
      <c r="E13" s="346">
        <f>+B13+C13</f>
        <v>1392679</v>
      </c>
      <c r="F13" s="346">
        <v>5544516</v>
      </c>
      <c r="G13" s="346">
        <v>-3368437</v>
      </c>
      <c r="H13" s="346">
        <v>0</v>
      </c>
      <c r="I13" s="346">
        <f t="shared" si="0"/>
        <v>2176079</v>
      </c>
      <c r="L13" s="308"/>
      <c r="N13" s="15"/>
      <c r="O13" s="15"/>
      <c r="P13" s="15"/>
    </row>
    <row r="14" spans="1:16" ht="15.75" thickTop="1">
      <c r="A14" s="121" t="s">
        <v>11</v>
      </c>
      <c r="B14" s="393">
        <f t="shared" ref="B14:E14" si="1">SUM(B7:B13)</f>
        <v>46631996</v>
      </c>
      <c r="C14" s="393">
        <f t="shared" si="1"/>
        <v>-21951264</v>
      </c>
      <c r="D14" s="393">
        <f t="shared" si="1"/>
        <v>0</v>
      </c>
      <c r="E14" s="393">
        <f t="shared" si="1"/>
        <v>24680732</v>
      </c>
      <c r="F14" s="393">
        <f t="shared" ref="F14:I14" si="2">SUM(F7:F13)</f>
        <v>45656850</v>
      </c>
      <c r="G14" s="393">
        <f t="shared" si="2"/>
        <v>-20096500</v>
      </c>
      <c r="H14" s="393">
        <f t="shared" si="2"/>
        <v>0</v>
      </c>
      <c r="I14" s="393">
        <f t="shared" si="2"/>
        <v>25560350</v>
      </c>
      <c r="L14" s="308"/>
      <c r="N14" s="15"/>
      <c r="O14" s="15"/>
      <c r="P14" s="15"/>
    </row>
    <row r="15" spans="1:16" ht="15">
      <c r="A15" s="6"/>
      <c r="L15" s="308"/>
      <c r="N15" s="15"/>
      <c r="O15" s="15"/>
      <c r="P15" s="15"/>
    </row>
    <row r="16" spans="1:16" ht="15">
      <c r="A16" s="2" t="s">
        <v>641</v>
      </c>
      <c r="B16" s="4"/>
      <c r="C16" s="7"/>
      <c r="D16" s="7"/>
      <c r="E16" s="7"/>
      <c r="F16" s="7"/>
      <c r="G16" s="7"/>
      <c r="H16" s="7"/>
      <c r="I16" s="7"/>
    </row>
    <row r="17" spans="1:13" s="15" customFormat="1">
      <c r="A17" s="63"/>
      <c r="B17" s="72"/>
      <c r="K17" s="307"/>
      <c r="L17" s="307"/>
      <c r="M17" s="307"/>
    </row>
    <row r="18" spans="1:13" s="15" customFormat="1">
      <c r="A18" s="2" t="s">
        <v>642</v>
      </c>
      <c r="B18" s="72"/>
      <c r="K18" s="307"/>
      <c r="L18" s="307"/>
      <c r="M18" s="307"/>
    </row>
    <row r="19" spans="1:13" s="15" customFormat="1">
      <c r="A19" s="63"/>
      <c r="B19" s="72"/>
      <c r="K19" s="307"/>
      <c r="L19" s="307"/>
      <c r="M19" s="307"/>
    </row>
    <row r="20" spans="1:13" ht="39.75" customHeight="1">
      <c r="A20" s="476" t="s">
        <v>18</v>
      </c>
      <c r="B20" s="205" t="s">
        <v>706</v>
      </c>
      <c r="C20" s="205" t="s">
        <v>354</v>
      </c>
      <c r="D20" s="15"/>
      <c r="E20" s="15"/>
      <c r="F20" s="15"/>
      <c r="G20" s="15"/>
    </row>
    <row r="21" spans="1:13" ht="15">
      <c r="A21" s="477"/>
      <c r="B21" s="143" t="s">
        <v>526</v>
      </c>
      <c r="C21" s="143" t="s">
        <v>526</v>
      </c>
      <c r="D21" s="15"/>
      <c r="E21" s="15"/>
      <c r="F21" s="15"/>
      <c r="G21" s="15"/>
    </row>
    <row r="22" spans="1:13" s="15" customFormat="1" ht="28.5">
      <c r="A22" s="20" t="s">
        <v>507</v>
      </c>
      <c r="B22" s="338">
        <v>217907</v>
      </c>
      <c r="C22" s="338">
        <v>181145</v>
      </c>
      <c r="K22" s="307"/>
      <c r="L22" s="307"/>
      <c r="M22" s="307"/>
    </row>
    <row r="23" spans="1:13" s="15" customFormat="1" ht="15" thickBot="1">
      <c r="A23" s="73" t="s">
        <v>689</v>
      </c>
      <c r="B23" s="394">
        <v>1653983</v>
      </c>
      <c r="C23" s="394">
        <v>1653983</v>
      </c>
      <c r="K23" s="307"/>
      <c r="L23" s="307"/>
      <c r="M23" s="307"/>
    </row>
    <row r="24" spans="1:13" s="15" customFormat="1" ht="15.75" thickTop="1">
      <c r="A24" s="226" t="s">
        <v>11</v>
      </c>
      <c r="B24" s="393">
        <f t="shared" ref="B24:C24" si="3">SUM(B22:B23)</f>
        <v>1871890</v>
      </c>
      <c r="C24" s="393">
        <f t="shared" si="3"/>
        <v>1835128</v>
      </c>
      <c r="K24" s="307"/>
      <c r="L24" s="307"/>
      <c r="M24" s="307"/>
    </row>
    <row r="25" spans="1:13" s="15" customFormat="1">
      <c r="A25" s="69"/>
      <c r="B25" s="45"/>
      <c r="C25" s="83"/>
      <c r="D25" s="45"/>
      <c r="E25" s="45"/>
      <c r="F25" s="45"/>
      <c r="G25" s="45"/>
      <c r="K25" s="307"/>
      <c r="L25" s="307"/>
      <c r="M25" s="307"/>
    </row>
    <row r="26" spans="1:13" s="15" customFormat="1">
      <c r="A26" s="2" t="s">
        <v>508</v>
      </c>
      <c r="B26" s="45"/>
      <c r="C26" s="83"/>
      <c r="D26" s="45"/>
      <c r="E26" s="45"/>
      <c r="F26" s="45"/>
      <c r="G26" s="45"/>
      <c r="K26" s="307"/>
      <c r="L26" s="307"/>
      <c r="M26" s="307"/>
    </row>
    <row r="27" spans="1:13" s="15" customFormat="1">
      <c r="A27" s="2"/>
      <c r="B27" s="45"/>
      <c r="C27" s="83"/>
      <c r="D27" s="45"/>
      <c r="E27" s="8"/>
      <c r="F27" s="8"/>
      <c r="G27" s="8"/>
      <c r="H27" s="8"/>
      <c r="I27" s="8"/>
      <c r="K27" s="307"/>
      <c r="L27" s="307"/>
      <c r="M27" s="307"/>
    </row>
    <row r="28" spans="1:13" ht="45">
      <c r="A28" s="143" t="s">
        <v>5</v>
      </c>
      <c r="B28" s="143" t="s">
        <v>216</v>
      </c>
      <c r="C28" s="143" t="s">
        <v>158</v>
      </c>
      <c r="D28" s="143" t="s">
        <v>713</v>
      </c>
      <c r="E28" s="8"/>
    </row>
    <row r="29" spans="1:13">
      <c r="A29" s="84">
        <v>1</v>
      </c>
      <c r="B29" s="338">
        <v>0</v>
      </c>
      <c r="C29" s="338">
        <v>0</v>
      </c>
      <c r="D29" s="338">
        <v>0</v>
      </c>
      <c r="E29" s="8"/>
    </row>
    <row r="30" spans="1:13">
      <c r="A30" s="84">
        <v>10</v>
      </c>
      <c r="B30" s="338">
        <v>0</v>
      </c>
      <c r="C30" s="338">
        <v>0</v>
      </c>
      <c r="D30" s="338">
        <v>0</v>
      </c>
      <c r="E30" s="8"/>
    </row>
    <row r="31" spans="1:13">
      <c r="A31" s="84" t="s">
        <v>509</v>
      </c>
      <c r="B31" s="338">
        <v>0</v>
      </c>
      <c r="C31" s="338">
        <v>0</v>
      </c>
      <c r="D31" s="338">
        <v>0</v>
      </c>
      <c r="E31" s="8"/>
    </row>
    <row r="32" spans="1:13" ht="15">
      <c r="A32" s="228" t="s">
        <v>11</v>
      </c>
      <c r="B32" s="493">
        <f t="shared" ref="B32:D32" si="4">SUM(B29:B31)</f>
        <v>0</v>
      </c>
      <c r="C32" s="494"/>
      <c r="D32" s="395">
        <f t="shared" si="4"/>
        <v>0</v>
      </c>
      <c r="E32" s="8"/>
    </row>
    <row r="33" spans="1:8" ht="15">
      <c r="A33" s="229"/>
      <c r="B33" s="230"/>
      <c r="C33" s="230"/>
      <c r="D33" s="230"/>
      <c r="E33" s="8"/>
    </row>
    <row r="34" spans="1:8" ht="15">
      <c r="A34" s="491" t="s">
        <v>714</v>
      </c>
      <c r="B34" s="492"/>
      <c r="C34" s="230"/>
      <c r="D34" s="230"/>
      <c r="E34" s="8"/>
    </row>
    <row r="35" spans="1:8" ht="15">
      <c r="A35" s="488">
        <v>0</v>
      </c>
      <c r="B35" s="490"/>
      <c r="C35" s="230"/>
      <c r="D35" s="230"/>
      <c r="E35" s="8"/>
    </row>
    <row r="36" spans="1:8" ht="15">
      <c r="A36" s="232"/>
      <c r="B36" s="232"/>
      <c r="C36" s="230"/>
      <c r="D36" s="230"/>
      <c r="E36" s="8"/>
    </row>
    <row r="37" spans="1:8">
      <c r="A37" s="495" t="s">
        <v>510</v>
      </c>
      <c r="B37" s="495"/>
      <c r="C37" s="230"/>
      <c r="D37" s="230"/>
      <c r="E37" s="8"/>
    </row>
    <row r="38" spans="1:8" ht="15">
      <c r="A38" s="232"/>
      <c r="B38" s="232"/>
      <c r="C38" s="230"/>
      <c r="D38" s="230"/>
      <c r="E38" s="8"/>
    </row>
    <row r="39" spans="1:8" ht="26.45" customHeight="1">
      <c r="A39" s="281" t="s">
        <v>5</v>
      </c>
      <c r="B39" s="281" t="s">
        <v>361</v>
      </c>
      <c r="C39" s="279" t="s">
        <v>511</v>
      </c>
      <c r="D39" s="279" t="s">
        <v>643</v>
      </c>
      <c r="E39" s="496" t="s">
        <v>713</v>
      </c>
      <c r="F39" s="496"/>
    </row>
    <row r="40" spans="1:8" ht="15">
      <c r="A40" s="233">
        <v>1</v>
      </c>
      <c r="B40" s="231">
        <v>1450404</v>
      </c>
      <c r="C40" s="397" t="s">
        <v>868</v>
      </c>
      <c r="D40" s="396" t="s">
        <v>867</v>
      </c>
      <c r="E40" s="497">
        <v>8202</v>
      </c>
      <c r="F40" s="498"/>
    </row>
    <row r="41" spans="1:8" ht="15">
      <c r="A41" s="233">
        <v>10</v>
      </c>
      <c r="B41" s="231">
        <v>1450404</v>
      </c>
      <c r="C41" s="397" t="s">
        <v>868</v>
      </c>
      <c r="D41" s="396" t="s">
        <v>869</v>
      </c>
      <c r="E41" s="497">
        <v>28560</v>
      </c>
      <c r="F41" s="498"/>
    </row>
    <row r="42" spans="1:8" ht="15">
      <c r="A42" s="233" t="s">
        <v>512</v>
      </c>
      <c r="B42" s="488"/>
      <c r="C42" s="489"/>
      <c r="D42" s="490"/>
      <c r="E42" s="499"/>
      <c r="F42" s="500"/>
    </row>
    <row r="43" spans="1:8" ht="15">
      <c r="A43" s="228" t="s">
        <v>405</v>
      </c>
      <c r="B43" s="234"/>
      <c r="C43" s="234"/>
      <c r="D43" s="227"/>
      <c r="E43" s="501">
        <f>SUM(E40:F42)</f>
        <v>36762</v>
      </c>
      <c r="F43" s="502"/>
      <c r="H43" s="128"/>
    </row>
    <row r="44" spans="1:8" ht="15">
      <c r="A44" s="229"/>
      <c r="B44" s="230"/>
      <c r="C44" s="230"/>
      <c r="D44" s="230"/>
      <c r="E44" s="8"/>
      <c r="H44" s="128"/>
    </row>
    <row r="45" spans="1:8" ht="15">
      <c r="A45" s="491" t="s">
        <v>715</v>
      </c>
      <c r="B45" s="492"/>
      <c r="C45" s="230"/>
      <c r="D45" s="230"/>
      <c r="E45" s="8"/>
      <c r="H45" s="128"/>
    </row>
    <row r="46" spans="1:8" ht="15">
      <c r="A46" s="488">
        <v>2</v>
      </c>
      <c r="B46" s="490"/>
      <c r="C46" s="230"/>
      <c r="D46" s="230"/>
      <c r="E46" s="8"/>
      <c r="H46" s="128"/>
    </row>
    <row r="47" spans="1:8">
      <c r="A47" s="6"/>
      <c r="E47" s="8"/>
    </row>
    <row r="48" spans="1:8" ht="15">
      <c r="A48" s="2" t="s">
        <v>178</v>
      </c>
      <c r="B48" s="4"/>
      <c r="C48" s="7"/>
      <c r="D48" s="7"/>
      <c r="E48" s="7"/>
      <c r="F48" s="7"/>
      <c r="G48" s="7"/>
      <c r="H48" s="7"/>
    </row>
    <row r="49" spans="1:13">
      <c r="A49" s="23"/>
      <c r="B49" s="33"/>
      <c r="C49" s="33"/>
      <c r="D49" s="33"/>
      <c r="E49" s="33"/>
      <c r="F49" s="33"/>
      <c r="G49" s="33"/>
      <c r="H49" s="33"/>
    </row>
    <row r="50" spans="1:13" ht="15">
      <c r="A50" s="461" t="s">
        <v>18</v>
      </c>
      <c r="B50" s="461" t="s">
        <v>706</v>
      </c>
      <c r="C50" s="461"/>
      <c r="D50" s="461"/>
      <c r="E50" s="461"/>
      <c r="F50" s="461" t="s">
        <v>354</v>
      </c>
      <c r="G50" s="461"/>
      <c r="H50" s="461"/>
      <c r="I50" s="461"/>
    </row>
    <row r="51" spans="1:13" ht="30">
      <c r="A51" s="461"/>
      <c r="B51" s="143" t="s">
        <v>30</v>
      </c>
      <c r="C51" s="143" t="s">
        <v>56</v>
      </c>
      <c r="D51" s="143" t="s">
        <v>50</v>
      </c>
      <c r="E51" s="143" t="s">
        <v>51</v>
      </c>
      <c r="F51" s="143" t="s">
        <v>30</v>
      </c>
      <c r="G51" s="143" t="s">
        <v>56</v>
      </c>
      <c r="H51" s="143" t="s">
        <v>50</v>
      </c>
      <c r="I51" s="143" t="s">
        <v>51</v>
      </c>
    </row>
    <row r="52" spans="1:13" s="15" customFormat="1">
      <c r="A52" s="20" t="s">
        <v>513</v>
      </c>
      <c r="B52" s="338">
        <v>271488</v>
      </c>
      <c r="C52" s="338">
        <v>-221670</v>
      </c>
      <c r="D52" s="338">
        <v>0</v>
      </c>
      <c r="E52" s="338">
        <f>+B52+C52</f>
        <v>49818</v>
      </c>
      <c r="F52" s="338">
        <v>271488</v>
      </c>
      <c r="G52" s="338">
        <v>-205602</v>
      </c>
      <c r="H52" s="338">
        <v>0</v>
      </c>
      <c r="I52" s="338">
        <f>+F52+G52+H52</f>
        <v>65886</v>
      </c>
      <c r="K52" s="307"/>
      <c r="L52" s="307"/>
      <c r="M52" s="307"/>
    </row>
    <row r="53" spans="1:13" s="15" customFormat="1" ht="28.5">
      <c r="A53" s="20" t="s">
        <v>517</v>
      </c>
      <c r="B53" s="338">
        <v>5027973</v>
      </c>
      <c r="C53" s="338">
        <v>-3735521</v>
      </c>
      <c r="D53" s="338">
        <v>0</v>
      </c>
      <c r="E53" s="338">
        <f t="shared" ref="E53:E58" si="5">+B53+C53</f>
        <v>1292452</v>
      </c>
      <c r="F53" s="338">
        <v>5027973</v>
      </c>
      <c r="G53" s="338">
        <v>-3396350</v>
      </c>
      <c r="H53" s="338">
        <v>0</v>
      </c>
      <c r="I53" s="338">
        <f t="shared" ref="I53:I58" si="6">+F53+G53+H53</f>
        <v>1631623</v>
      </c>
      <c r="K53" s="307"/>
      <c r="L53" s="307"/>
      <c r="M53" s="307"/>
    </row>
    <row r="54" spans="1:13" s="15" customFormat="1">
      <c r="A54" s="20" t="s">
        <v>514</v>
      </c>
      <c r="B54" s="338">
        <v>1000</v>
      </c>
      <c r="C54" s="338">
        <v>-920</v>
      </c>
      <c r="D54" s="338">
        <v>0</v>
      </c>
      <c r="E54" s="338">
        <f t="shared" si="5"/>
        <v>80</v>
      </c>
      <c r="F54" s="338">
        <v>1000</v>
      </c>
      <c r="G54" s="338">
        <v>-840</v>
      </c>
      <c r="H54" s="338">
        <v>0</v>
      </c>
      <c r="I54" s="338">
        <f t="shared" si="6"/>
        <v>160</v>
      </c>
      <c r="K54" s="307"/>
      <c r="L54" s="307"/>
      <c r="M54" s="307"/>
    </row>
    <row r="55" spans="1:13" s="15" customFormat="1" ht="28.5">
      <c r="A55" s="20" t="s">
        <v>518</v>
      </c>
      <c r="B55" s="338">
        <v>200866</v>
      </c>
      <c r="C55" s="338">
        <v>-162407</v>
      </c>
      <c r="D55" s="338">
        <v>0</v>
      </c>
      <c r="E55" s="338">
        <f t="shared" si="5"/>
        <v>38459</v>
      </c>
      <c r="F55" s="338">
        <f>194039+5329</f>
        <v>199368</v>
      </c>
      <c r="G55" s="338">
        <f>-135687-3171</f>
        <v>-138858</v>
      </c>
      <c r="H55" s="338">
        <v>0</v>
      </c>
      <c r="I55" s="338">
        <f t="shared" si="6"/>
        <v>60510</v>
      </c>
      <c r="K55" s="307"/>
      <c r="L55" s="307"/>
      <c r="M55" s="307"/>
    </row>
    <row r="56" spans="1:13" s="15" customFormat="1">
      <c r="A56" s="20" t="s">
        <v>515</v>
      </c>
      <c r="B56" s="338">
        <v>38944</v>
      </c>
      <c r="C56" s="338">
        <v>-32818</v>
      </c>
      <c r="D56" s="338">
        <v>0</v>
      </c>
      <c r="E56" s="338">
        <f t="shared" si="5"/>
        <v>6126</v>
      </c>
      <c r="F56" s="338">
        <v>38944</v>
      </c>
      <c r="G56" s="338">
        <v>-29124</v>
      </c>
      <c r="H56" s="338">
        <v>0</v>
      </c>
      <c r="I56" s="338">
        <f t="shared" si="6"/>
        <v>9820</v>
      </c>
      <c r="K56" s="307"/>
      <c r="L56" s="307"/>
      <c r="M56" s="307"/>
    </row>
    <row r="57" spans="1:13" s="15" customFormat="1" ht="28.5">
      <c r="A57" s="20" t="s">
        <v>516</v>
      </c>
      <c r="B57" s="338">
        <v>0</v>
      </c>
      <c r="C57" s="338">
        <v>0</v>
      </c>
      <c r="D57" s="338">
        <v>0</v>
      </c>
      <c r="E57" s="338">
        <f t="shared" si="5"/>
        <v>0</v>
      </c>
      <c r="F57" s="338">
        <v>0</v>
      </c>
      <c r="G57" s="338">
        <v>0</v>
      </c>
      <c r="H57" s="338">
        <v>0</v>
      </c>
      <c r="I57" s="338">
        <f t="shared" si="6"/>
        <v>0</v>
      </c>
      <c r="K57" s="307"/>
      <c r="L57" s="307"/>
      <c r="M57" s="307"/>
    </row>
    <row r="58" spans="1:13" ht="29.25" thickBot="1">
      <c r="A58" s="161" t="s">
        <v>690</v>
      </c>
      <c r="B58" s="394">
        <v>5743</v>
      </c>
      <c r="C58" s="394">
        <v>0</v>
      </c>
      <c r="D58" s="338">
        <v>0</v>
      </c>
      <c r="E58" s="338">
        <f t="shared" si="5"/>
        <v>5743</v>
      </c>
      <c r="F58" s="394">
        <v>5743</v>
      </c>
      <c r="G58" s="394">
        <v>0</v>
      </c>
      <c r="H58" s="394">
        <v>0</v>
      </c>
      <c r="I58" s="338">
        <f t="shared" si="6"/>
        <v>5743</v>
      </c>
    </row>
    <row r="59" spans="1:13" ht="15.75" thickTop="1">
      <c r="A59" s="175" t="s">
        <v>11</v>
      </c>
      <c r="B59" s="393">
        <f>SUM(B52:B58)</f>
        <v>5546014</v>
      </c>
      <c r="C59" s="393">
        <f>SUM(C52:C58)</f>
        <v>-4153336</v>
      </c>
      <c r="D59" s="393">
        <v>0</v>
      </c>
      <c r="E59" s="393">
        <f>SUM(E52:E58)</f>
        <v>1392678</v>
      </c>
      <c r="F59" s="393">
        <f t="shared" ref="F59:I59" si="7">SUM(F52:F58)</f>
        <v>5544516</v>
      </c>
      <c r="G59" s="393">
        <f t="shared" si="7"/>
        <v>-3770774</v>
      </c>
      <c r="H59" s="393">
        <f t="shared" si="7"/>
        <v>0</v>
      </c>
      <c r="I59" s="393">
        <f t="shared" si="7"/>
        <v>1773742</v>
      </c>
    </row>
    <row r="60" spans="1:13" ht="15">
      <c r="A60" s="85"/>
      <c r="B60" s="45"/>
      <c r="C60" s="45"/>
      <c r="D60" s="45"/>
      <c r="E60" s="45"/>
      <c r="F60" s="45"/>
      <c r="G60" s="45"/>
      <c r="H60" s="45"/>
      <c r="I60" s="45"/>
    </row>
    <row r="61" spans="1:13" ht="15">
      <c r="A61" s="2" t="s">
        <v>179</v>
      </c>
      <c r="B61" s="7"/>
      <c r="C61" s="7"/>
      <c r="D61" s="7"/>
      <c r="E61" s="7"/>
      <c r="F61" s="7"/>
      <c r="G61" s="7"/>
      <c r="H61" s="7"/>
      <c r="I61" s="7"/>
    </row>
    <row r="62" spans="1:13">
      <c r="A62" s="6"/>
    </row>
    <row r="63" spans="1:13" ht="45">
      <c r="A63" s="143" t="s">
        <v>18</v>
      </c>
      <c r="B63" s="143" t="s">
        <v>0</v>
      </c>
      <c r="C63" s="143" t="s">
        <v>31</v>
      </c>
      <c r="D63" s="143" t="s">
        <v>32</v>
      </c>
      <c r="E63" s="143" t="s">
        <v>33</v>
      </c>
      <c r="F63" s="143" t="s">
        <v>34</v>
      </c>
      <c r="G63" s="143" t="s">
        <v>100</v>
      </c>
      <c r="H63" s="143" t="s">
        <v>35</v>
      </c>
      <c r="I63" s="143" t="s">
        <v>3</v>
      </c>
      <c r="K63" s="310"/>
    </row>
    <row r="64" spans="1:13" ht="15" customHeight="1">
      <c r="A64" s="134" t="s">
        <v>716</v>
      </c>
      <c r="B64" s="346">
        <v>2456275</v>
      </c>
      <c r="C64" s="346">
        <v>36757816</v>
      </c>
      <c r="D64" s="338">
        <v>0</v>
      </c>
      <c r="E64" s="338">
        <v>0</v>
      </c>
      <c r="F64" s="338">
        <v>0</v>
      </c>
      <c r="G64" s="338">
        <v>1835128</v>
      </c>
      <c r="H64" s="338">
        <v>5544517</v>
      </c>
      <c r="I64" s="338">
        <f>SUM(B64:H64)</f>
        <v>46593736</v>
      </c>
    </row>
    <row r="65" spans="1:11">
      <c r="A65" s="24" t="s">
        <v>36</v>
      </c>
      <c r="B65" s="338">
        <v>0</v>
      </c>
      <c r="C65" s="338">
        <v>0</v>
      </c>
      <c r="D65" s="338">
        <v>0</v>
      </c>
      <c r="E65" s="338">
        <v>0</v>
      </c>
      <c r="F65" s="338">
        <v>0</v>
      </c>
      <c r="G65" s="338">
        <v>36762</v>
      </c>
      <c r="H65" s="338">
        <v>1498</v>
      </c>
      <c r="I65" s="338">
        <f>SUM(B65:H65)</f>
        <v>38260</v>
      </c>
      <c r="K65" s="310"/>
    </row>
    <row r="66" spans="1:11">
      <c r="A66" s="24" t="s">
        <v>519</v>
      </c>
      <c r="B66" s="338">
        <v>0</v>
      </c>
      <c r="C66" s="338">
        <v>0</v>
      </c>
      <c r="D66" s="338">
        <v>0</v>
      </c>
      <c r="E66" s="338">
        <v>0</v>
      </c>
      <c r="F66" s="338">
        <v>0</v>
      </c>
      <c r="G66" s="338">
        <v>0</v>
      </c>
      <c r="H66" s="338">
        <v>0</v>
      </c>
      <c r="I66" s="338">
        <f>SUM(B66:H66)</f>
        <v>0</v>
      </c>
    </row>
    <row r="67" spans="1:11">
      <c r="A67" s="24" t="s">
        <v>38</v>
      </c>
      <c r="B67" s="338">
        <v>0</v>
      </c>
      <c r="C67" s="338">
        <v>0</v>
      </c>
      <c r="D67" s="338">
        <v>0</v>
      </c>
      <c r="E67" s="338">
        <v>0</v>
      </c>
      <c r="F67" s="338">
        <v>0</v>
      </c>
      <c r="G67" s="338">
        <v>0</v>
      </c>
      <c r="H67" s="338">
        <v>0</v>
      </c>
      <c r="I67" s="338">
        <f>SUM(B67:H67)</f>
        <v>0</v>
      </c>
    </row>
    <row r="68" spans="1:11" ht="15" thickBot="1">
      <c r="A68" s="53" t="s">
        <v>39</v>
      </c>
      <c r="B68" s="394">
        <v>0</v>
      </c>
      <c r="C68" s="394">
        <v>0</v>
      </c>
      <c r="D68" s="394">
        <v>0</v>
      </c>
      <c r="E68" s="394">
        <v>0</v>
      </c>
      <c r="F68" s="394">
        <v>0</v>
      </c>
      <c r="G68" s="394">
        <v>0</v>
      </c>
      <c r="H68" s="394">
        <v>0</v>
      </c>
      <c r="I68" s="338">
        <f>SUM(B68:H68)</f>
        <v>0</v>
      </c>
    </row>
    <row r="69" spans="1:11" ht="15.75" thickTop="1">
      <c r="A69" s="121" t="s">
        <v>717</v>
      </c>
      <c r="B69" s="393">
        <f t="shared" ref="B69:H69" si="8">SUM(B64:B68)</f>
        <v>2456275</v>
      </c>
      <c r="C69" s="393">
        <f t="shared" si="8"/>
        <v>36757816</v>
      </c>
      <c r="D69" s="393">
        <f t="shared" si="8"/>
        <v>0</v>
      </c>
      <c r="E69" s="393">
        <f t="shared" ref="E69:F69" si="9">SUM(E64:E68)</f>
        <v>0</v>
      </c>
      <c r="F69" s="393">
        <f t="shared" si="9"/>
        <v>0</v>
      </c>
      <c r="G69" s="393">
        <f t="shared" si="8"/>
        <v>1871890</v>
      </c>
      <c r="H69" s="393">
        <f t="shared" si="8"/>
        <v>5546015</v>
      </c>
      <c r="I69" s="393">
        <f>SUM(I64:I68)</f>
        <v>46631996</v>
      </c>
    </row>
    <row r="70" spans="1:11" ht="28.5">
      <c r="A70" s="55" t="s">
        <v>520</v>
      </c>
      <c r="B70" s="398">
        <v>0</v>
      </c>
      <c r="C70" s="398">
        <v>-17262996</v>
      </c>
      <c r="D70" s="398">
        <v>0</v>
      </c>
      <c r="E70" s="398">
        <v>0</v>
      </c>
      <c r="F70" s="398">
        <v>0</v>
      </c>
      <c r="G70" s="398">
        <v>0</v>
      </c>
      <c r="H70" s="398">
        <v>-3770773</v>
      </c>
      <c r="I70" s="338">
        <f>SUM(B70:H70)</f>
        <v>-21033769</v>
      </c>
    </row>
    <row r="71" spans="1:11">
      <c r="A71" s="30" t="s">
        <v>521</v>
      </c>
      <c r="B71" s="398">
        <v>0</v>
      </c>
      <c r="C71" s="398">
        <v>-534932</v>
      </c>
      <c r="D71" s="398">
        <v>0</v>
      </c>
      <c r="E71" s="398">
        <v>0</v>
      </c>
      <c r="F71" s="398">
        <v>0</v>
      </c>
      <c r="G71" s="398">
        <v>0</v>
      </c>
      <c r="H71" s="398">
        <v>-382563</v>
      </c>
      <c r="I71" s="338">
        <f>SUM(B71:H71)</f>
        <v>-917495</v>
      </c>
    </row>
    <row r="72" spans="1:11" ht="15" thickBot="1">
      <c r="A72" s="62" t="s">
        <v>38</v>
      </c>
      <c r="B72" s="394">
        <v>0</v>
      </c>
      <c r="C72" s="394">
        <v>0</v>
      </c>
      <c r="D72" s="394">
        <v>0</v>
      </c>
      <c r="E72" s="394">
        <v>0</v>
      </c>
      <c r="F72" s="394">
        <v>0</v>
      </c>
      <c r="G72" s="394">
        <v>0</v>
      </c>
      <c r="H72" s="394">
        <v>0</v>
      </c>
      <c r="I72" s="338">
        <f>SUM(B72:H72)</f>
        <v>0</v>
      </c>
    </row>
    <row r="73" spans="1:11" ht="15.75" thickTop="1">
      <c r="A73" s="121" t="s">
        <v>263</v>
      </c>
      <c r="B73" s="393">
        <v>0</v>
      </c>
      <c r="C73" s="393">
        <f>+C70+C71</f>
        <v>-17797928</v>
      </c>
      <c r="D73" s="393">
        <v>0</v>
      </c>
      <c r="E73" s="393">
        <v>0</v>
      </c>
      <c r="F73" s="393">
        <v>0</v>
      </c>
      <c r="G73" s="393">
        <v>0</v>
      </c>
      <c r="H73" s="393">
        <f>+H70+H71</f>
        <v>-4153336</v>
      </c>
      <c r="I73" s="393">
        <f>SUM(I70:I72)</f>
        <v>-21951264</v>
      </c>
    </row>
    <row r="74" spans="1:11" ht="31.5" customHeight="1">
      <c r="A74" s="55" t="s">
        <v>522</v>
      </c>
      <c r="B74" s="398">
        <v>0</v>
      </c>
      <c r="C74" s="398">
        <v>0</v>
      </c>
      <c r="D74" s="398">
        <v>0</v>
      </c>
      <c r="E74" s="398">
        <v>0</v>
      </c>
      <c r="F74" s="398">
        <v>0</v>
      </c>
      <c r="G74" s="398">
        <v>0</v>
      </c>
      <c r="H74" s="398">
        <v>0</v>
      </c>
      <c r="I74" s="338">
        <f>SUM(B74:H74)</f>
        <v>0</v>
      </c>
    </row>
    <row r="75" spans="1:11">
      <c r="A75" s="55" t="s">
        <v>523</v>
      </c>
      <c r="B75" s="338">
        <v>0</v>
      </c>
      <c r="C75" s="338">
        <v>0</v>
      </c>
      <c r="D75" s="338">
        <v>0</v>
      </c>
      <c r="E75" s="338">
        <v>0</v>
      </c>
      <c r="F75" s="338">
        <v>0</v>
      </c>
      <c r="G75" s="338">
        <v>0</v>
      </c>
      <c r="H75" s="338">
        <v>0</v>
      </c>
      <c r="I75" s="338">
        <f>SUM(B75:H75)</f>
        <v>0</v>
      </c>
    </row>
    <row r="76" spans="1:11" ht="15" thickBot="1">
      <c r="A76" s="62" t="s">
        <v>38</v>
      </c>
      <c r="B76" s="394">
        <v>0</v>
      </c>
      <c r="C76" s="394">
        <v>0</v>
      </c>
      <c r="D76" s="394">
        <v>0</v>
      </c>
      <c r="E76" s="394">
        <v>0</v>
      </c>
      <c r="F76" s="394">
        <v>0</v>
      </c>
      <c r="G76" s="394">
        <v>0</v>
      </c>
      <c r="H76" s="394">
        <v>0</v>
      </c>
      <c r="I76" s="338">
        <f>SUM(B76:H76)</f>
        <v>0</v>
      </c>
    </row>
    <row r="77" spans="1:11" ht="16.5" thickTop="1" thickBot="1">
      <c r="A77" s="235" t="s">
        <v>262</v>
      </c>
      <c r="B77" s="399">
        <v>0</v>
      </c>
      <c r="C77" s="399">
        <v>0</v>
      </c>
      <c r="D77" s="399">
        <v>0</v>
      </c>
      <c r="E77" s="399">
        <v>0</v>
      </c>
      <c r="F77" s="399">
        <v>0</v>
      </c>
      <c r="G77" s="399">
        <v>0</v>
      </c>
      <c r="H77" s="399">
        <v>0</v>
      </c>
      <c r="I77" s="399">
        <v>0</v>
      </c>
    </row>
    <row r="78" spans="1:11" ht="15.75" thickTop="1">
      <c r="A78" s="121" t="s">
        <v>718</v>
      </c>
      <c r="B78" s="393">
        <f>+B69+B73+B77</f>
        <v>2456275</v>
      </c>
      <c r="C78" s="393">
        <f>+C69+C73</f>
        <v>18959888</v>
      </c>
      <c r="D78" s="393">
        <v>0</v>
      </c>
      <c r="E78" s="393">
        <v>0</v>
      </c>
      <c r="F78" s="393">
        <v>0</v>
      </c>
      <c r="G78" s="393">
        <f>+G69</f>
        <v>1871890</v>
      </c>
      <c r="H78" s="393">
        <f>+H69+H73</f>
        <v>1392679</v>
      </c>
      <c r="I78" s="393">
        <f>+I69+I73</f>
        <v>24680732</v>
      </c>
    </row>
    <row r="79" spans="1:11">
      <c r="A79" s="6"/>
    </row>
    <row r="80" spans="1:11" ht="45">
      <c r="A80" s="143" t="s">
        <v>18</v>
      </c>
      <c r="B80" s="143" t="s">
        <v>0</v>
      </c>
      <c r="C80" s="143" t="s">
        <v>31</v>
      </c>
      <c r="D80" s="143" t="s">
        <v>32</v>
      </c>
      <c r="E80" s="143" t="s">
        <v>33</v>
      </c>
      <c r="F80" s="143" t="s">
        <v>34</v>
      </c>
      <c r="G80" s="143" t="s">
        <v>100</v>
      </c>
      <c r="H80" s="143" t="s">
        <v>35</v>
      </c>
      <c r="I80" s="143" t="s">
        <v>3</v>
      </c>
      <c r="K80" s="310"/>
    </row>
    <row r="81" spans="1:11" ht="15" customHeight="1">
      <c r="A81" s="134" t="s">
        <v>395</v>
      </c>
      <c r="B81" s="338">
        <v>2456275</v>
      </c>
      <c r="C81" s="338">
        <v>36757816</v>
      </c>
      <c r="D81" s="338"/>
      <c r="E81" s="338"/>
      <c r="F81" s="338"/>
      <c r="G81" s="338">
        <v>898243</v>
      </c>
      <c r="H81" s="338">
        <v>5544516</v>
      </c>
      <c r="I81" s="338">
        <f>SUM(B81:H81)</f>
        <v>45656850</v>
      </c>
    </row>
    <row r="82" spans="1:11">
      <c r="A82" s="24" t="s">
        <v>36</v>
      </c>
      <c r="B82" s="338"/>
      <c r="C82" s="338"/>
      <c r="D82" s="338"/>
      <c r="E82" s="338"/>
      <c r="F82" s="338"/>
      <c r="G82" s="338">
        <v>936885</v>
      </c>
      <c r="H82" s="338"/>
      <c r="I82" s="338">
        <f t="shared" ref="I82:I89" si="10">SUM(B82:H82)</f>
        <v>936885</v>
      </c>
      <c r="K82" s="310"/>
    </row>
    <row r="83" spans="1:11">
      <c r="A83" s="24" t="s">
        <v>37</v>
      </c>
      <c r="B83" s="338"/>
      <c r="C83" s="338"/>
      <c r="D83" s="338"/>
      <c r="E83" s="338"/>
      <c r="F83" s="338"/>
      <c r="G83" s="338"/>
      <c r="H83" s="338"/>
      <c r="I83" s="338">
        <f t="shared" si="10"/>
        <v>0</v>
      </c>
    </row>
    <row r="84" spans="1:11">
      <c r="A84" s="24" t="s">
        <v>38</v>
      </c>
      <c r="B84" s="338"/>
      <c r="C84" s="338"/>
      <c r="D84" s="338"/>
      <c r="E84" s="338"/>
      <c r="F84" s="338"/>
      <c r="G84" s="338"/>
      <c r="H84" s="338"/>
      <c r="I84" s="338">
        <f t="shared" si="10"/>
        <v>0</v>
      </c>
    </row>
    <row r="85" spans="1:11" ht="15" thickBot="1">
      <c r="A85" s="53" t="s">
        <v>39</v>
      </c>
      <c r="B85" s="394"/>
      <c r="C85" s="394"/>
      <c r="D85" s="394"/>
      <c r="E85" s="394"/>
      <c r="F85" s="394"/>
      <c r="G85" s="394"/>
      <c r="H85" s="394"/>
      <c r="I85" s="338">
        <f t="shared" si="10"/>
        <v>0</v>
      </c>
    </row>
    <row r="86" spans="1:11" ht="15.75" thickTop="1">
      <c r="A86" s="121" t="s">
        <v>719</v>
      </c>
      <c r="B86" s="393">
        <f>SUM(B81:B85)</f>
        <v>2456275</v>
      </c>
      <c r="C86" s="393">
        <f t="shared" ref="C86:I86" si="11">SUM(C81:C85)</f>
        <v>36757816</v>
      </c>
      <c r="D86" s="393">
        <f t="shared" si="11"/>
        <v>0</v>
      </c>
      <c r="E86" s="393">
        <f t="shared" si="11"/>
        <v>0</v>
      </c>
      <c r="F86" s="393">
        <f t="shared" si="11"/>
        <v>0</v>
      </c>
      <c r="G86" s="393">
        <f t="shared" si="11"/>
        <v>1835128</v>
      </c>
      <c r="H86" s="393">
        <f t="shared" si="11"/>
        <v>5544516</v>
      </c>
      <c r="I86" s="393">
        <f t="shared" si="11"/>
        <v>46593735</v>
      </c>
    </row>
    <row r="87" spans="1:11" ht="28.5">
      <c r="A87" s="55" t="s">
        <v>524</v>
      </c>
      <c r="B87" s="398"/>
      <c r="C87" s="398">
        <v>16728063</v>
      </c>
      <c r="D87" s="398"/>
      <c r="E87" s="398"/>
      <c r="F87" s="398"/>
      <c r="G87" s="398"/>
      <c r="H87" s="398">
        <v>3368437</v>
      </c>
      <c r="I87" s="338">
        <f t="shared" si="10"/>
        <v>20096500</v>
      </c>
    </row>
    <row r="88" spans="1:11">
      <c r="A88" s="30" t="s">
        <v>40</v>
      </c>
      <c r="B88" s="398"/>
      <c r="C88" s="398">
        <v>534932</v>
      </c>
      <c r="D88" s="398"/>
      <c r="E88" s="398"/>
      <c r="F88" s="398"/>
      <c r="G88" s="398"/>
      <c r="H88" s="398">
        <v>402336</v>
      </c>
      <c r="I88" s="338">
        <f t="shared" si="10"/>
        <v>937268</v>
      </c>
    </row>
    <row r="89" spans="1:11" ht="15" thickBot="1">
      <c r="A89" s="62" t="s">
        <v>38</v>
      </c>
      <c r="B89" s="394"/>
      <c r="C89" s="394"/>
      <c r="D89" s="394"/>
      <c r="E89" s="394"/>
      <c r="F89" s="394"/>
      <c r="G89" s="394"/>
      <c r="H89" s="394"/>
      <c r="I89" s="338">
        <f t="shared" si="10"/>
        <v>0</v>
      </c>
    </row>
    <row r="90" spans="1:11" ht="15.75" thickTop="1">
      <c r="A90" s="121" t="s">
        <v>263</v>
      </c>
      <c r="B90" s="393">
        <f>SUM(B87:B89)</f>
        <v>0</v>
      </c>
      <c r="C90" s="393">
        <f t="shared" ref="C90:I90" si="12">SUM(C87:C89)</f>
        <v>17262995</v>
      </c>
      <c r="D90" s="393">
        <f t="shared" si="12"/>
        <v>0</v>
      </c>
      <c r="E90" s="393">
        <f t="shared" si="12"/>
        <v>0</v>
      </c>
      <c r="F90" s="393">
        <f t="shared" si="12"/>
        <v>0</v>
      </c>
      <c r="G90" s="393">
        <f t="shared" si="12"/>
        <v>0</v>
      </c>
      <c r="H90" s="393">
        <f t="shared" si="12"/>
        <v>3770773</v>
      </c>
      <c r="I90" s="393">
        <f t="shared" si="12"/>
        <v>21033768</v>
      </c>
    </row>
    <row r="91" spans="1:11">
      <c r="A91" s="55" t="s">
        <v>336</v>
      </c>
      <c r="B91" s="398"/>
      <c r="C91" s="398"/>
      <c r="D91" s="398"/>
      <c r="E91" s="398"/>
      <c r="F91" s="398"/>
      <c r="G91" s="398"/>
      <c r="H91" s="398"/>
      <c r="I91" s="398"/>
    </row>
    <row r="92" spans="1:11">
      <c r="A92" s="55" t="s">
        <v>41</v>
      </c>
      <c r="B92" s="338"/>
      <c r="C92" s="338"/>
      <c r="D92" s="338"/>
      <c r="E92" s="338"/>
      <c r="F92" s="338"/>
      <c r="G92" s="338"/>
      <c r="H92" s="338"/>
      <c r="I92" s="338"/>
    </row>
    <row r="93" spans="1:11" ht="15" thickBot="1">
      <c r="A93" s="62" t="s">
        <v>38</v>
      </c>
      <c r="B93" s="394"/>
      <c r="C93" s="394"/>
      <c r="D93" s="394"/>
      <c r="E93" s="394"/>
      <c r="F93" s="394"/>
      <c r="G93" s="394"/>
      <c r="H93" s="394"/>
      <c r="I93" s="394"/>
    </row>
    <row r="94" spans="1:11" ht="16.5" thickTop="1" thickBot="1">
      <c r="A94" s="235" t="s">
        <v>262</v>
      </c>
      <c r="B94" s="399"/>
      <c r="C94" s="399"/>
      <c r="D94" s="399"/>
      <c r="E94" s="399"/>
      <c r="F94" s="399"/>
      <c r="G94" s="399"/>
      <c r="H94" s="399"/>
      <c r="I94" s="399"/>
    </row>
    <row r="95" spans="1:11" ht="15.75" thickTop="1">
      <c r="A95" s="121" t="s">
        <v>394</v>
      </c>
      <c r="B95" s="393">
        <f>+B86-B90-B94</f>
        <v>2456275</v>
      </c>
      <c r="C95" s="393">
        <f t="shared" ref="C95:H95" si="13">+C86-C90-C94</f>
        <v>19494821</v>
      </c>
      <c r="D95" s="393">
        <f t="shared" si="13"/>
        <v>0</v>
      </c>
      <c r="E95" s="393">
        <f t="shared" si="13"/>
        <v>0</v>
      </c>
      <c r="F95" s="393">
        <f t="shared" si="13"/>
        <v>0</v>
      </c>
      <c r="G95" s="393">
        <f t="shared" si="13"/>
        <v>1835128</v>
      </c>
      <c r="H95" s="393">
        <f t="shared" si="13"/>
        <v>1773743</v>
      </c>
      <c r="I95" s="393">
        <f>+I86-I90</f>
        <v>25559967</v>
      </c>
    </row>
    <row r="96" spans="1:11" ht="15">
      <c r="A96" s="85"/>
      <c r="B96" s="85"/>
      <c r="C96" s="85"/>
      <c r="D96" s="85"/>
      <c r="E96" s="85"/>
      <c r="F96" s="85"/>
      <c r="G96" s="85"/>
      <c r="H96" s="85"/>
      <c r="I96" s="85"/>
    </row>
    <row r="97" spans="1:13" ht="15">
      <c r="A97" s="2" t="s">
        <v>97</v>
      </c>
      <c r="B97" s="237"/>
      <c r="C97" s="74"/>
      <c r="D97" s="7"/>
      <c r="E97" s="7"/>
      <c r="F97" s="7"/>
      <c r="G97" s="7"/>
      <c r="H97" s="7"/>
      <c r="I97" s="7"/>
    </row>
    <row r="98" spans="1:13">
      <c r="A98" s="6"/>
    </row>
    <row r="99" spans="1:13" ht="14.25" customHeight="1">
      <c r="A99" s="461" t="s">
        <v>18</v>
      </c>
      <c r="B99" s="461" t="s">
        <v>706</v>
      </c>
      <c r="C99" s="461"/>
      <c r="D99" s="468" t="s">
        <v>354</v>
      </c>
      <c r="E99" s="470"/>
    </row>
    <row r="100" spans="1:13" ht="15">
      <c r="A100" s="461"/>
      <c r="B100" s="143" t="s">
        <v>42</v>
      </c>
      <c r="C100" s="143" t="s">
        <v>51</v>
      </c>
      <c r="D100" s="204" t="s">
        <v>525</v>
      </c>
      <c r="E100" s="204" t="s">
        <v>526</v>
      </c>
    </row>
    <row r="101" spans="1:13" s="15" customFormat="1">
      <c r="A101" s="67" t="s">
        <v>43</v>
      </c>
      <c r="B101" s="60">
        <v>0</v>
      </c>
      <c r="C101" s="60">
        <v>0</v>
      </c>
      <c r="D101" s="60">
        <v>0</v>
      </c>
      <c r="E101" s="60">
        <v>0</v>
      </c>
      <c r="K101" s="307"/>
      <c r="L101" s="307"/>
      <c r="M101" s="307"/>
    </row>
    <row r="102" spans="1:13" s="15" customFormat="1" ht="28.5">
      <c r="A102" s="67" t="s">
        <v>44</v>
      </c>
      <c r="B102" s="60">
        <v>0</v>
      </c>
      <c r="C102" s="60">
        <v>0</v>
      </c>
      <c r="D102" s="60">
        <v>0</v>
      </c>
      <c r="E102" s="60">
        <v>0</v>
      </c>
      <c r="K102" s="307"/>
      <c r="L102" s="307"/>
      <c r="M102" s="307"/>
    </row>
    <row r="103" spans="1:13" s="15" customFormat="1">
      <c r="A103" s="67" t="s">
        <v>45</v>
      </c>
      <c r="B103" s="60">
        <v>0</v>
      </c>
      <c r="C103" s="60">
        <v>0</v>
      </c>
      <c r="D103" s="60">
        <v>0</v>
      </c>
      <c r="E103" s="60">
        <v>0</v>
      </c>
      <c r="K103" s="307"/>
      <c r="L103" s="307"/>
      <c r="M103" s="307"/>
    </row>
    <row r="104" spans="1:13" s="15" customFormat="1">
      <c r="A104" s="67" t="s">
        <v>644</v>
      </c>
      <c r="B104" s="60">
        <v>0</v>
      </c>
      <c r="C104" s="60">
        <v>0</v>
      </c>
      <c r="D104" s="60">
        <v>0</v>
      </c>
      <c r="E104" s="60">
        <v>0</v>
      </c>
      <c r="K104" s="307"/>
      <c r="L104" s="307"/>
      <c r="M104" s="307"/>
    </row>
    <row r="105" spans="1:13" s="15" customFormat="1" ht="28.5">
      <c r="A105" s="67" t="s">
        <v>337</v>
      </c>
      <c r="B105" s="60">
        <v>0</v>
      </c>
      <c r="C105" s="60">
        <v>0</v>
      </c>
      <c r="D105" s="60">
        <v>0</v>
      </c>
      <c r="E105" s="60">
        <v>0</v>
      </c>
      <c r="K105" s="307"/>
      <c r="L105" s="307"/>
      <c r="M105" s="307"/>
    </row>
    <row r="106" spans="1:13" s="15" customFormat="1" ht="29.25" thickBot="1">
      <c r="A106" s="75" t="s">
        <v>46</v>
      </c>
      <c r="B106" s="32">
        <v>0</v>
      </c>
      <c r="C106" s="32">
        <v>0</v>
      </c>
      <c r="D106" s="60">
        <v>0</v>
      </c>
      <c r="E106" s="60">
        <v>0</v>
      </c>
      <c r="K106" s="307"/>
      <c r="L106" s="307"/>
      <c r="M106" s="307"/>
    </row>
    <row r="107" spans="1:13" ht="15.75" thickTop="1">
      <c r="A107" s="121" t="s">
        <v>11</v>
      </c>
      <c r="B107" s="118">
        <v>0</v>
      </c>
      <c r="C107" s="118">
        <v>0</v>
      </c>
      <c r="D107" s="160"/>
      <c r="E107" s="160"/>
    </row>
    <row r="108" spans="1:13">
      <c r="A108" s="6"/>
    </row>
    <row r="109" spans="1:13" s="15" customFormat="1" ht="33" customHeight="1">
      <c r="A109" s="142" t="s">
        <v>18</v>
      </c>
      <c r="B109" s="143" t="s">
        <v>706</v>
      </c>
      <c r="C109" s="143" t="s">
        <v>720</v>
      </c>
      <c r="F109" s="8"/>
      <c r="K109" s="307"/>
      <c r="L109" s="307"/>
      <c r="M109" s="307"/>
    </row>
    <row r="110" spans="1:13" s="15" customFormat="1" ht="28.5">
      <c r="A110" s="20" t="s">
        <v>138</v>
      </c>
      <c r="B110" s="13">
        <v>0</v>
      </c>
      <c r="C110" s="130">
        <v>0</v>
      </c>
      <c r="K110" s="307"/>
      <c r="L110" s="307"/>
      <c r="M110" s="307"/>
    </row>
    <row r="111" spans="1:13" s="15" customFormat="1">
      <c r="A111" s="42"/>
      <c r="B111" s="45"/>
      <c r="C111" s="87"/>
      <c r="K111" s="307"/>
      <c r="L111" s="307"/>
      <c r="M111" s="307"/>
    </row>
    <row r="112" spans="1:13" s="15" customFormat="1" ht="28.15" customHeight="1">
      <c r="A112" s="455" t="s">
        <v>691</v>
      </c>
      <c r="B112" s="455"/>
      <c r="C112" s="455"/>
      <c r="D112" s="455"/>
      <c r="K112" s="307"/>
      <c r="L112" s="307"/>
      <c r="M112" s="307"/>
    </row>
    <row r="113" spans="1:14" s="15" customFormat="1">
      <c r="A113" s="282"/>
      <c r="B113" s="45"/>
      <c r="C113" s="87"/>
      <c r="K113" s="307"/>
      <c r="L113" s="307"/>
      <c r="M113" s="307"/>
    </row>
    <row r="114" spans="1:14" s="15" customFormat="1" ht="45">
      <c r="A114" s="198" t="s">
        <v>5</v>
      </c>
      <c r="B114" s="219" t="s">
        <v>527</v>
      </c>
      <c r="C114" s="198" t="s">
        <v>528</v>
      </c>
      <c r="D114" s="198" t="s">
        <v>721</v>
      </c>
      <c r="K114" s="307"/>
      <c r="L114" s="307"/>
      <c r="M114" s="307"/>
    </row>
    <row r="115" spans="1:14" s="15" customFormat="1">
      <c r="A115" s="44">
        <v>1</v>
      </c>
      <c r="B115" s="185"/>
      <c r="C115" s="130"/>
      <c r="D115" s="130"/>
      <c r="K115" s="307"/>
      <c r="L115" s="307"/>
      <c r="M115" s="307"/>
    </row>
    <row r="116" spans="1:14" s="15" customFormat="1">
      <c r="A116" s="44">
        <v>10</v>
      </c>
      <c r="B116" s="185"/>
      <c r="C116" s="130"/>
      <c r="D116" s="130"/>
      <c r="K116" s="307"/>
      <c r="L116" s="307"/>
      <c r="M116" s="307"/>
    </row>
    <row r="117" spans="1:14" s="15" customFormat="1">
      <c r="A117" s="44" t="s">
        <v>512</v>
      </c>
      <c r="B117" s="185"/>
      <c r="C117" s="130"/>
      <c r="D117" s="130"/>
      <c r="K117" s="307"/>
      <c r="L117" s="307"/>
      <c r="M117" s="307"/>
    </row>
    <row r="118" spans="1:14" s="87" customFormat="1" ht="15">
      <c r="A118" s="238" t="s">
        <v>11</v>
      </c>
      <c r="B118" s="239"/>
      <c r="C118" s="239"/>
      <c r="D118" s="203"/>
      <c r="K118" s="307"/>
      <c r="L118" s="307"/>
      <c r="M118" s="307"/>
    </row>
    <row r="119" spans="1:14" s="87" customFormat="1">
      <c r="A119" s="42"/>
      <c r="B119" s="86"/>
      <c r="C119" s="86"/>
      <c r="K119" s="307"/>
      <c r="L119" s="307"/>
      <c r="M119" s="307"/>
    </row>
    <row r="120" spans="1:14" ht="15">
      <c r="A120" s="2" t="s">
        <v>258</v>
      </c>
      <c r="B120" s="4"/>
      <c r="C120" s="7"/>
      <c r="D120" s="7"/>
      <c r="E120" s="7"/>
      <c r="F120" s="7"/>
      <c r="G120" s="7"/>
    </row>
    <row r="121" spans="1:14">
      <c r="A121" s="76"/>
    </row>
    <row r="122" spans="1:14">
      <c r="A122" s="15" t="s">
        <v>529</v>
      </c>
      <c r="D122" s="86"/>
    </row>
    <row r="123" spans="1:14">
      <c r="A123" s="5"/>
      <c r="D123" s="86"/>
    </row>
    <row r="124" spans="1:14" ht="43.5" customHeight="1">
      <c r="A124" s="143" t="s">
        <v>47</v>
      </c>
      <c r="B124" s="143" t="s">
        <v>191</v>
      </c>
      <c r="C124" s="143" t="s">
        <v>706</v>
      </c>
      <c r="D124" s="198" t="s">
        <v>722</v>
      </c>
      <c r="E124" s="7"/>
    </row>
    <row r="125" spans="1:14" ht="15">
      <c r="A125" s="99"/>
      <c r="B125" s="3"/>
      <c r="C125" s="3"/>
      <c r="D125" s="191"/>
      <c r="E125" s="7"/>
    </row>
    <row r="126" spans="1:14" ht="15">
      <c r="A126" s="99"/>
      <c r="B126" s="3"/>
      <c r="C126" s="3"/>
      <c r="D126" s="191"/>
      <c r="E126" s="7"/>
    </row>
    <row r="127" spans="1:14">
      <c r="A127" s="25"/>
      <c r="B127" s="26"/>
      <c r="C127" s="26"/>
      <c r="D127" s="26"/>
      <c r="E127" s="26"/>
    </row>
    <row r="128" spans="1:14">
      <c r="A128" s="2" t="s">
        <v>185</v>
      </c>
      <c r="B128" s="33"/>
      <c r="C128" s="33"/>
      <c r="D128" s="33"/>
      <c r="E128" s="33"/>
      <c r="F128" s="33"/>
      <c r="G128" s="33"/>
      <c r="H128" s="33"/>
      <c r="I128" s="33"/>
      <c r="J128" s="33"/>
      <c r="K128" s="311"/>
      <c r="L128" s="311"/>
      <c r="M128" s="311"/>
      <c r="N128" s="33"/>
    </row>
    <row r="130" spans="1:13" ht="75">
      <c r="A130" s="143" t="s">
        <v>47</v>
      </c>
      <c r="B130" s="143" t="s">
        <v>48</v>
      </c>
      <c r="C130" s="143" t="s">
        <v>706</v>
      </c>
      <c r="D130" s="198" t="s">
        <v>720</v>
      </c>
    </row>
    <row r="131" spans="1:13">
      <c r="A131" s="13"/>
      <c r="B131" s="13"/>
      <c r="C131" s="13"/>
      <c r="D131" s="79"/>
    </row>
    <row r="132" spans="1:13">
      <c r="A132" s="108"/>
      <c r="B132" s="108"/>
      <c r="C132" s="108"/>
      <c r="D132" s="79"/>
    </row>
    <row r="134" spans="1:13" s="15" customFormat="1">
      <c r="A134" s="36" t="s">
        <v>338</v>
      </c>
      <c r="K134" s="307"/>
      <c r="L134" s="307"/>
      <c r="M134" s="307"/>
    </row>
    <row r="136" spans="1:13" ht="75">
      <c r="A136" s="143" t="s">
        <v>47</v>
      </c>
      <c r="B136" s="143" t="s">
        <v>48</v>
      </c>
    </row>
    <row r="137" spans="1:13">
      <c r="A137" s="13"/>
      <c r="B137" s="13"/>
    </row>
    <row r="138" spans="1:13">
      <c r="A138" s="108"/>
      <c r="B138" s="108"/>
    </row>
    <row r="139" spans="1:13" ht="15">
      <c r="A139" s="77"/>
      <c r="B139" s="78"/>
    </row>
    <row r="140" spans="1:13">
      <c r="A140" s="2" t="s">
        <v>645</v>
      </c>
    </row>
    <row r="141" spans="1:13">
      <c r="A141" s="65"/>
    </row>
    <row r="142" spans="1:13" ht="14.45" customHeight="1">
      <c r="A142" s="449" t="s">
        <v>255</v>
      </c>
      <c r="B142" s="449"/>
    </row>
    <row r="143" spans="1:13">
      <c r="A143" s="312"/>
      <c r="B143" s="312"/>
    </row>
    <row r="144" spans="1:13">
      <c r="A144" s="312"/>
      <c r="B144" s="312"/>
    </row>
  </sheetData>
  <mergeCells count="24">
    <mergeCell ref="F5:I5"/>
    <mergeCell ref="F50:I50"/>
    <mergeCell ref="A50:A51"/>
    <mergeCell ref="B50:E50"/>
    <mergeCell ref="A5:A6"/>
    <mergeCell ref="B5:E5"/>
    <mergeCell ref="B32:C32"/>
    <mergeCell ref="A34:B34"/>
    <mergeCell ref="A35:B35"/>
    <mergeCell ref="A37:B37"/>
    <mergeCell ref="E39:F39"/>
    <mergeCell ref="E40:F40"/>
    <mergeCell ref="E41:F41"/>
    <mergeCell ref="E42:F42"/>
    <mergeCell ref="E43:F43"/>
    <mergeCell ref="A112:D112"/>
    <mergeCell ref="A142:B142"/>
    <mergeCell ref="A20:A21"/>
    <mergeCell ref="D99:E99"/>
    <mergeCell ref="B42:D42"/>
    <mergeCell ref="A45:B45"/>
    <mergeCell ref="A46:B46"/>
    <mergeCell ref="B99:C99"/>
    <mergeCell ref="A99:A100"/>
  </mergeCells>
  <pageMargins left="0.25" right="0.25" top="0.75" bottom="0.75" header="0.3" footer="0.3"/>
  <pageSetup paperSize="9" scale="56" fitToHeight="0" orientation="landscape" r:id="rId1"/>
</worksheet>
</file>

<file path=xl/worksheets/sheet14.xml><?xml version="1.0" encoding="utf-8"?>
<worksheet xmlns="http://schemas.openxmlformats.org/spreadsheetml/2006/main" xmlns:r="http://schemas.openxmlformats.org/officeDocument/2006/relationships">
  <sheetPr>
    <pageSetUpPr fitToPage="1"/>
  </sheetPr>
  <dimension ref="A1:G40"/>
  <sheetViews>
    <sheetView showFormulas="1" showGridLines="0" workbookViewId="0">
      <selection activeCell="A38" sqref="A38:B38"/>
    </sheetView>
  </sheetViews>
  <sheetFormatPr baseColWidth="10" defaultColWidth="11.42578125" defaultRowHeight="14.25"/>
  <cols>
    <col min="1" max="1" width="23.42578125" style="2" customWidth="1"/>
    <col min="2" max="2" width="9.7109375" style="2" customWidth="1"/>
    <col min="3" max="3" width="10.42578125" style="2" customWidth="1"/>
    <col min="4" max="5" width="10.140625" style="2" customWidth="1"/>
    <col min="6" max="9" width="11.42578125" style="2" customWidth="1"/>
    <col min="10" max="16384" width="11.42578125" style="2"/>
  </cols>
  <sheetData>
    <row r="1" spans="1:7" ht="15">
      <c r="A1" s="200" t="s">
        <v>198</v>
      </c>
      <c r="B1" s="1"/>
      <c r="C1" s="1"/>
      <c r="D1" s="1"/>
      <c r="E1" s="1"/>
    </row>
    <row r="2" spans="1:7" ht="15">
      <c r="A2" s="200"/>
      <c r="B2" s="1"/>
      <c r="C2" s="1"/>
      <c r="D2" s="1"/>
      <c r="E2" s="1"/>
    </row>
    <row r="3" spans="1:7" ht="15">
      <c r="A3" s="94" t="s">
        <v>403</v>
      </c>
      <c r="B3" s="7"/>
      <c r="C3" s="7"/>
      <c r="D3" s="7"/>
      <c r="E3" s="7"/>
    </row>
    <row r="4" spans="1:7" s="15" customFormat="1">
      <c r="A4" s="63"/>
      <c r="B4" s="72"/>
    </row>
    <row r="5" spans="1:7" ht="32.25" customHeight="1">
      <c r="A5" s="205" t="s">
        <v>18</v>
      </c>
      <c r="B5" s="443" t="s">
        <v>723</v>
      </c>
      <c r="C5" s="444"/>
      <c r="D5" s="445"/>
      <c r="E5" s="443" t="s">
        <v>401</v>
      </c>
      <c r="F5" s="444"/>
      <c r="G5" s="445"/>
    </row>
    <row r="6" spans="1:7" ht="19.149999999999999" customHeight="1">
      <c r="A6" s="34" t="s">
        <v>530</v>
      </c>
      <c r="B6" s="506">
        <v>0</v>
      </c>
      <c r="C6" s="507"/>
      <c r="D6" s="508"/>
      <c r="E6" s="506">
        <v>0</v>
      </c>
      <c r="F6" s="507"/>
      <c r="G6" s="508"/>
    </row>
    <row r="7" spans="1:7">
      <c r="A7" s="79" t="s">
        <v>531</v>
      </c>
      <c r="B7" s="506">
        <v>0</v>
      </c>
      <c r="C7" s="507"/>
      <c r="D7" s="508"/>
      <c r="E7" s="506">
        <v>0</v>
      </c>
      <c r="F7" s="507"/>
      <c r="G7" s="508"/>
    </row>
    <row r="8" spans="1:7" ht="15">
      <c r="A8" s="203" t="s">
        <v>11</v>
      </c>
      <c r="B8" s="503"/>
      <c r="C8" s="504"/>
      <c r="D8" s="504"/>
      <c r="E8" s="504"/>
      <c r="F8" s="504"/>
      <c r="G8" s="505"/>
    </row>
    <row r="10" spans="1:7" ht="43.9" customHeight="1">
      <c r="A10" s="220" t="s">
        <v>5</v>
      </c>
      <c r="B10" s="220" t="s">
        <v>216</v>
      </c>
      <c r="C10" s="220" t="s">
        <v>532</v>
      </c>
      <c r="D10" s="198" t="s">
        <v>724</v>
      </c>
    </row>
    <row r="11" spans="1:7">
      <c r="A11" s="214">
        <v>1</v>
      </c>
      <c r="B11" s="79"/>
      <c r="C11" s="79"/>
      <c r="D11" s="79"/>
    </row>
    <row r="12" spans="1:7">
      <c r="A12" s="214">
        <v>10</v>
      </c>
      <c r="B12" s="79"/>
      <c r="C12" s="79"/>
      <c r="D12" s="79"/>
    </row>
    <row r="13" spans="1:7">
      <c r="A13" s="214" t="s">
        <v>512</v>
      </c>
      <c r="B13" s="79"/>
      <c r="C13" s="79"/>
      <c r="D13" s="79"/>
    </row>
    <row r="14" spans="1:7" ht="15">
      <c r="A14" s="203" t="s">
        <v>11</v>
      </c>
      <c r="B14" s="160"/>
      <c r="C14" s="160"/>
      <c r="D14" s="160"/>
    </row>
    <row r="16" spans="1:7" ht="15">
      <c r="A16" s="278" t="s">
        <v>725</v>
      </c>
      <c r="B16" s="83"/>
    </row>
    <row r="17" spans="1:7">
      <c r="A17" s="79">
        <v>0</v>
      </c>
      <c r="B17" s="83"/>
    </row>
    <row r="19" spans="1:7">
      <c r="A19" s="2" t="s">
        <v>444</v>
      </c>
    </row>
    <row r="21" spans="1:7" ht="27.6" customHeight="1">
      <c r="A21" s="143" t="s">
        <v>18</v>
      </c>
      <c r="B21" s="443" t="s">
        <v>723</v>
      </c>
      <c r="C21" s="444"/>
      <c r="D21" s="445"/>
      <c r="E21" s="443" t="s">
        <v>401</v>
      </c>
      <c r="F21" s="444"/>
      <c r="G21" s="445"/>
    </row>
    <row r="22" spans="1:7" ht="33" customHeight="1">
      <c r="A22" s="34" t="s">
        <v>533</v>
      </c>
      <c r="B22" s="506">
        <v>0</v>
      </c>
      <c r="C22" s="507"/>
      <c r="D22" s="508"/>
      <c r="E22" s="506">
        <v>0</v>
      </c>
      <c r="F22" s="507"/>
      <c r="G22" s="508"/>
    </row>
    <row r="23" spans="1:7" ht="27" customHeight="1">
      <c r="A23" s="242" t="s">
        <v>534</v>
      </c>
      <c r="B23" s="506">
        <v>0</v>
      </c>
      <c r="C23" s="507"/>
      <c r="D23" s="508"/>
      <c r="E23" s="506">
        <v>0</v>
      </c>
      <c r="F23" s="507"/>
      <c r="G23" s="508"/>
    </row>
    <row r="24" spans="1:7" ht="15">
      <c r="A24" s="203" t="s">
        <v>11</v>
      </c>
      <c r="B24" s="503"/>
      <c r="C24" s="504"/>
      <c r="D24" s="505"/>
      <c r="E24" s="503"/>
      <c r="F24" s="504"/>
      <c r="G24" s="505"/>
    </row>
    <row r="26" spans="1:7" ht="45.6" customHeight="1">
      <c r="A26" s="220" t="s">
        <v>5</v>
      </c>
      <c r="B26" s="220" t="s">
        <v>216</v>
      </c>
      <c r="C26" s="220" t="s">
        <v>532</v>
      </c>
      <c r="D26" s="198" t="s">
        <v>724</v>
      </c>
    </row>
    <row r="27" spans="1:7">
      <c r="A27" s="79">
        <v>1</v>
      </c>
      <c r="B27" s="79"/>
      <c r="C27" s="79"/>
      <c r="D27" s="79"/>
    </row>
    <row r="28" spans="1:7">
      <c r="A28" s="245">
        <v>10</v>
      </c>
      <c r="B28" s="79"/>
      <c r="C28" s="79"/>
      <c r="D28" s="79"/>
    </row>
    <row r="29" spans="1:7">
      <c r="A29" s="214" t="s">
        <v>512</v>
      </c>
      <c r="B29" s="79"/>
      <c r="C29" s="79"/>
      <c r="D29" s="79"/>
    </row>
    <row r="30" spans="1:7" ht="15">
      <c r="A30" s="203" t="s">
        <v>11</v>
      </c>
      <c r="B30" s="160"/>
      <c r="C30" s="160"/>
      <c r="D30" s="160"/>
    </row>
    <row r="32" spans="1:7" ht="15">
      <c r="A32" s="468" t="s">
        <v>726</v>
      </c>
      <c r="B32" s="470"/>
    </row>
    <row r="33" spans="1:2">
      <c r="A33" s="499">
        <v>0</v>
      </c>
      <c r="B33" s="500"/>
    </row>
    <row r="36" spans="1:2">
      <c r="A36" s="2" t="s">
        <v>218</v>
      </c>
    </row>
    <row r="37" spans="1:2">
      <c r="A37" s="65"/>
    </row>
    <row r="38" spans="1:2" ht="14.45" customHeight="1">
      <c r="A38" s="449" t="s">
        <v>255</v>
      </c>
      <c r="B38" s="449"/>
    </row>
    <row r="39" spans="1:2">
      <c r="A39" s="312"/>
      <c r="B39" s="312"/>
    </row>
    <row r="40" spans="1:2">
      <c r="A40" s="312"/>
      <c r="B40" s="312"/>
    </row>
  </sheetData>
  <mergeCells count="18">
    <mergeCell ref="B22:D22"/>
    <mergeCell ref="B23:D23"/>
    <mergeCell ref="E22:G22"/>
    <mergeCell ref="E23:G23"/>
    <mergeCell ref="E5:G5"/>
    <mergeCell ref="B21:D21"/>
    <mergeCell ref="E21:G21"/>
    <mergeCell ref="B5:D5"/>
    <mergeCell ref="B6:D6"/>
    <mergeCell ref="E6:G6"/>
    <mergeCell ref="B7:D7"/>
    <mergeCell ref="E7:G7"/>
    <mergeCell ref="B8:G8"/>
    <mergeCell ref="B24:D24"/>
    <mergeCell ref="E24:G24"/>
    <mergeCell ref="A32:B32"/>
    <mergeCell ref="A33:B33"/>
    <mergeCell ref="A38:B38"/>
  </mergeCells>
  <pageMargins left="0.25" right="0.25" top="0.75" bottom="0.75" header="0.3" footer="0.3"/>
  <pageSetup paperSize="9" scale="80" fitToHeight="0" orientation="landscape" r:id="rId1"/>
</worksheet>
</file>

<file path=xl/worksheets/sheet15.xml><?xml version="1.0" encoding="utf-8"?>
<worksheet xmlns="http://schemas.openxmlformats.org/spreadsheetml/2006/main" xmlns:r="http://schemas.openxmlformats.org/officeDocument/2006/relationships">
  <sheetPr>
    <pageSetUpPr fitToPage="1"/>
  </sheetPr>
  <dimension ref="A1:N137"/>
  <sheetViews>
    <sheetView showGridLines="0" topLeftCell="A115" zoomScale="71" zoomScaleNormal="85" workbookViewId="0">
      <selection activeCell="L100" sqref="L100"/>
    </sheetView>
  </sheetViews>
  <sheetFormatPr baseColWidth="10" defaultColWidth="11.42578125" defaultRowHeight="14.25"/>
  <cols>
    <col min="1" max="1" width="33" style="2" bestFit="1" customWidth="1"/>
    <col min="2" max="2" width="40.140625" style="2" bestFit="1" customWidth="1"/>
    <col min="3" max="3" width="24.140625" style="2" customWidth="1"/>
    <col min="4" max="4" width="20.28515625" style="2" bestFit="1" customWidth="1"/>
    <col min="5" max="5" width="27.85546875" style="2" bestFit="1" customWidth="1"/>
    <col min="6" max="6" width="14" style="2" bestFit="1" customWidth="1"/>
    <col min="7" max="7" width="15.42578125" style="2" bestFit="1" customWidth="1"/>
    <col min="8" max="8" width="10.5703125" style="2" customWidth="1"/>
    <col min="9" max="9" width="10.7109375" style="2" customWidth="1"/>
    <col min="10" max="10" width="9.42578125" style="2" customWidth="1"/>
    <col min="11" max="11" width="14" style="2" bestFit="1" customWidth="1"/>
    <col min="12" max="14" width="11.42578125" style="2" customWidth="1"/>
    <col min="15" max="16384" width="11.42578125" style="2"/>
  </cols>
  <sheetData>
    <row r="1" spans="1:13" ht="15">
      <c r="A1" s="450" t="s">
        <v>213</v>
      </c>
      <c r="B1" s="450"/>
      <c r="C1" s="1"/>
      <c r="D1" s="1"/>
      <c r="E1" s="1"/>
      <c r="F1" s="1"/>
    </row>
    <row r="2" spans="1:13" ht="15">
      <c r="A2" s="28"/>
    </row>
    <row r="3" spans="1:13" ht="15">
      <c r="A3" s="465" t="s">
        <v>535</v>
      </c>
      <c r="B3" s="465"/>
      <c r="C3" s="465"/>
      <c r="D3" s="465"/>
      <c r="E3" s="465"/>
      <c r="F3" s="7"/>
    </row>
    <row r="4" spans="1:13" ht="15">
      <c r="A4" s="6"/>
      <c r="L4" s="83"/>
      <c r="M4" s="324"/>
    </row>
    <row r="5" spans="1:13" ht="15.75" customHeight="1">
      <c r="A5" s="531"/>
      <c r="B5" s="531"/>
      <c r="C5" s="461" t="s">
        <v>706</v>
      </c>
      <c r="D5" s="461"/>
      <c r="E5" s="461"/>
      <c r="F5" s="159"/>
      <c r="L5" s="83"/>
      <c r="M5" s="272"/>
    </row>
    <row r="6" spans="1:13" ht="30">
      <c r="A6" s="143" t="s">
        <v>361</v>
      </c>
      <c r="B6" s="143" t="s">
        <v>18</v>
      </c>
      <c r="C6" s="143" t="s">
        <v>30</v>
      </c>
      <c r="D6" s="143" t="s">
        <v>49</v>
      </c>
      <c r="E6" s="143" t="s">
        <v>50</v>
      </c>
      <c r="F6" s="143" t="s">
        <v>51</v>
      </c>
      <c r="L6" s="83"/>
      <c r="M6" s="272"/>
    </row>
    <row r="7" spans="1:13" s="15" customFormat="1" ht="27.75" customHeight="1">
      <c r="A7" s="130">
        <v>15101</v>
      </c>
      <c r="B7" s="196" t="s">
        <v>130</v>
      </c>
      <c r="C7" s="389">
        <v>605055</v>
      </c>
      <c r="D7" s="389">
        <v>-539112</v>
      </c>
      <c r="E7" s="389">
        <v>0</v>
      </c>
      <c r="F7" s="389">
        <f>+C7+D7</f>
        <v>65943</v>
      </c>
      <c r="L7" s="87"/>
      <c r="M7" s="87"/>
    </row>
    <row r="8" spans="1:13" s="15" customFormat="1" ht="27.75" customHeight="1">
      <c r="A8" s="130">
        <v>15102</v>
      </c>
      <c r="B8" s="196" t="s">
        <v>131</v>
      </c>
      <c r="C8" s="389">
        <v>0</v>
      </c>
      <c r="D8" s="389">
        <v>0</v>
      </c>
      <c r="E8" s="389">
        <v>0</v>
      </c>
      <c r="F8" s="389">
        <v>0</v>
      </c>
    </row>
    <row r="9" spans="1:13" s="15" customFormat="1" ht="27.75" customHeight="1">
      <c r="A9" s="130">
        <v>15103</v>
      </c>
      <c r="B9" s="196" t="s">
        <v>399</v>
      </c>
      <c r="C9" s="389">
        <v>0</v>
      </c>
      <c r="D9" s="389">
        <v>0</v>
      </c>
      <c r="E9" s="389">
        <v>0</v>
      </c>
      <c r="F9" s="389">
        <v>0</v>
      </c>
    </row>
    <row r="10" spans="1:13" s="15" customFormat="1" ht="27.75" customHeight="1">
      <c r="A10" s="130">
        <v>15104</v>
      </c>
      <c r="B10" s="196" t="s">
        <v>133</v>
      </c>
      <c r="C10" s="389">
        <v>0</v>
      </c>
      <c r="D10" s="389">
        <v>0</v>
      </c>
      <c r="E10" s="389">
        <v>0</v>
      </c>
      <c r="F10" s="389">
        <v>0</v>
      </c>
    </row>
    <row r="11" spans="1:13" s="15" customFormat="1" ht="27.75" customHeight="1">
      <c r="A11" s="130">
        <v>15199</v>
      </c>
      <c r="B11" s="196" t="s">
        <v>400</v>
      </c>
      <c r="C11" s="389">
        <v>243</v>
      </c>
      <c r="D11" s="389">
        <v>0</v>
      </c>
      <c r="E11" s="389">
        <v>0</v>
      </c>
      <c r="F11" s="389">
        <v>243</v>
      </c>
    </row>
    <row r="12" spans="1:13" ht="15">
      <c r="A12" s="246" t="s">
        <v>11</v>
      </c>
      <c r="B12" s="122"/>
      <c r="C12" s="391">
        <f t="shared" ref="C12:F12" si="0">SUM(C7:C11)</f>
        <v>605298</v>
      </c>
      <c r="D12" s="391">
        <f t="shared" si="0"/>
        <v>-539112</v>
      </c>
      <c r="E12" s="391">
        <f t="shared" si="0"/>
        <v>0</v>
      </c>
      <c r="F12" s="391">
        <f t="shared" si="0"/>
        <v>66186</v>
      </c>
    </row>
    <row r="13" spans="1:13">
      <c r="A13" s="27"/>
    </row>
    <row r="14" spans="1:13">
      <c r="A14" s="27"/>
    </row>
    <row r="15" spans="1:13" ht="13.9" customHeight="1">
      <c r="A15" s="461"/>
      <c r="B15" s="461"/>
      <c r="C15" s="443" t="s">
        <v>354</v>
      </c>
      <c r="D15" s="444"/>
      <c r="E15" s="445"/>
      <c r="F15" s="205"/>
    </row>
    <row r="16" spans="1:13" ht="30">
      <c r="A16" s="143" t="s">
        <v>361</v>
      </c>
      <c r="B16" s="143" t="s">
        <v>18</v>
      </c>
      <c r="C16" s="143" t="s">
        <v>30</v>
      </c>
      <c r="D16" s="143" t="s">
        <v>49</v>
      </c>
      <c r="E16" s="143" t="s">
        <v>50</v>
      </c>
      <c r="F16" s="143" t="s">
        <v>51</v>
      </c>
    </row>
    <row r="17" spans="1:6" ht="30.6" customHeight="1">
      <c r="A17" s="130">
        <v>15101</v>
      </c>
      <c r="B17" s="196" t="s">
        <v>130</v>
      </c>
      <c r="C17" s="389">
        <v>589212</v>
      </c>
      <c r="D17" s="389">
        <v>-539112</v>
      </c>
      <c r="E17" s="389">
        <v>0</v>
      </c>
      <c r="F17" s="389">
        <f>SUM(C17:E17)</f>
        <v>50100</v>
      </c>
    </row>
    <row r="18" spans="1:6">
      <c r="A18" s="130">
        <v>15102</v>
      </c>
      <c r="B18" s="196" t="s">
        <v>131</v>
      </c>
      <c r="C18" s="389">
        <v>0</v>
      </c>
      <c r="D18" s="389">
        <v>0</v>
      </c>
      <c r="E18" s="389">
        <v>0</v>
      </c>
      <c r="F18" s="389">
        <v>0</v>
      </c>
    </row>
    <row r="19" spans="1:6">
      <c r="A19" s="130">
        <v>15103</v>
      </c>
      <c r="B19" s="196" t="s">
        <v>399</v>
      </c>
      <c r="C19" s="389">
        <v>0</v>
      </c>
      <c r="D19" s="389">
        <v>0</v>
      </c>
      <c r="E19" s="389">
        <v>0</v>
      </c>
      <c r="F19" s="389">
        <v>0</v>
      </c>
    </row>
    <row r="20" spans="1:6">
      <c r="A20" s="130">
        <v>15104</v>
      </c>
      <c r="B20" s="196" t="s">
        <v>133</v>
      </c>
      <c r="C20" s="389">
        <v>0</v>
      </c>
      <c r="D20" s="389">
        <v>0</v>
      </c>
      <c r="E20" s="389">
        <v>0</v>
      </c>
      <c r="F20" s="389">
        <v>0</v>
      </c>
    </row>
    <row r="21" spans="1:6">
      <c r="A21" s="130">
        <v>15199</v>
      </c>
      <c r="B21" s="196" t="s">
        <v>400</v>
      </c>
      <c r="C21" s="389">
        <v>243</v>
      </c>
      <c r="D21" s="389">
        <v>0</v>
      </c>
      <c r="E21" s="389">
        <v>0</v>
      </c>
      <c r="F21" s="389">
        <v>243</v>
      </c>
    </row>
    <row r="22" spans="1:6" ht="15">
      <c r="A22" s="246" t="s">
        <v>11</v>
      </c>
      <c r="B22" s="122"/>
      <c r="C22" s="391">
        <f t="shared" ref="C22:F22" si="1">SUM(C17:C21)</f>
        <v>589455</v>
      </c>
      <c r="D22" s="391">
        <f t="shared" si="1"/>
        <v>-539112</v>
      </c>
      <c r="E22" s="391">
        <f t="shared" si="1"/>
        <v>0</v>
      </c>
      <c r="F22" s="391">
        <f t="shared" si="1"/>
        <v>50343</v>
      </c>
    </row>
    <row r="23" spans="1:6">
      <c r="A23" s="27"/>
    </row>
    <row r="24" spans="1:6">
      <c r="A24" s="27"/>
    </row>
    <row r="25" spans="1:6">
      <c r="A25" s="27"/>
    </row>
    <row r="26" spans="1:6" ht="15">
      <c r="A26" s="465" t="s">
        <v>101</v>
      </c>
      <c r="B26" s="465"/>
      <c r="C26" s="465"/>
      <c r="D26" s="7"/>
      <c r="E26" s="7"/>
      <c r="F26" s="7"/>
    </row>
    <row r="28" spans="1:6">
      <c r="A28" s="465" t="s">
        <v>95</v>
      </c>
      <c r="B28" s="465"/>
      <c r="C28" s="465"/>
    </row>
    <row r="30" spans="1:6" ht="15.75" customHeight="1">
      <c r="A30" s="461" t="s">
        <v>5</v>
      </c>
      <c r="B30" s="476" t="s">
        <v>536</v>
      </c>
      <c r="C30" s="476" t="s">
        <v>537</v>
      </c>
      <c r="D30" s="443" t="s">
        <v>706</v>
      </c>
      <c r="E30" s="445"/>
    </row>
    <row r="31" spans="1:6" ht="37.15" customHeight="1">
      <c r="A31" s="461"/>
      <c r="B31" s="477"/>
      <c r="C31" s="477"/>
      <c r="D31" s="143" t="s">
        <v>51</v>
      </c>
      <c r="E31" s="143" t="s">
        <v>52</v>
      </c>
    </row>
    <row r="32" spans="1:6" s="15" customFormat="1">
      <c r="A32" s="249">
        <v>1</v>
      </c>
      <c r="B32" s="66">
        <v>0</v>
      </c>
      <c r="C32" s="66"/>
      <c r="D32" s="66"/>
      <c r="E32" s="66"/>
    </row>
    <row r="33" spans="1:5">
      <c r="A33" s="321">
        <v>5</v>
      </c>
      <c r="B33" s="60">
        <v>0</v>
      </c>
      <c r="C33" s="60"/>
      <c r="D33" s="60"/>
      <c r="E33" s="60"/>
    </row>
    <row r="34" spans="1:5">
      <c r="A34" s="526" t="s">
        <v>512</v>
      </c>
      <c r="B34" s="526"/>
      <c r="C34" s="526"/>
      <c r="D34" s="318"/>
      <c r="E34" s="318"/>
    </row>
    <row r="35" spans="1:5" ht="15">
      <c r="A35" s="527" t="s">
        <v>405</v>
      </c>
      <c r="B35" s="527"/>
      <c r="C35" s="527"/>
      <c r="D35" s="227"/>
      <c r="E35" s="227"/>
    </row>
    <row r="36" spans="1:5" s="307" customFormat="1" ht="15">
      <c r="A36" s="216"/>
      <c r="B36" s="216"/>
      <c r="C36" s="216"/>
      <c r="D36" s="230"/>
      <c r="E36" s="230"/>
    </row>
    <row r="37" spans="1:5" ht="15">
      <c r="A37" s="528" t="s">
        <v>727</v>
      </c>
      <c r="B37" s="528"/>
      <c r="C37" s="528"/>
      <c r="D37" s="528"/>
      <c r="E37" s="19"/>
    </row>
    <row r="38" spans="1:5">
      <c r="A38" s="529"/>
      <c r="B38" s="529"/>
      <c r="C38" s="529"/>
      <c r="D38" s="529"/>
      <c r="E38" s="19"/>
    </row>
    <row r="39" spans="1:5">
      <c r="A39" s="252"/>
      <c r="B39" s="252"/>
      <c r="C39" s="252"/>
      <c r="D39" s="252"/>
      <c r="E39" s="19"/>
    </row>
    <row r="40" spans="1:5" ht="15">
      <c r="A40" s="461" t="s">
        <v>5</v>
      </c>
      <c r="B40" s="476" t="s">
        <v>536</v>
      </c>
      <c r="C40" s="476" t="s">
        <v>537</v>
      </c>
      <c r="D40" s="443" t="s">
        <v>354</v>
      </c>
      <c r="E40" s="445"/>
    </row>
    <row r="41" spans="1:5" ht="30">
      <c r="A41" s="461"/>
      <c r="B41" s="477"/>
      <c r="C41" s="477"/>
      <c r="D41" s="143" t="s">
        <v>51</v>
      </c>
      <c r="E41" s="143" t="s">
        <v>52</v>
      </c>
    </row>
    <row r="42" spans="1:5">
      <c r="A42" s="249">
        <v>1</v>
      </c>
      <c r="B42" s="66">
        <v>0</v>
      </c>
      <c r="C42" s="66"/>
      <c r="D42" s="66"/>
      <c r="E42" s="66"/>
    </row>
    <row r="43" spans="1:5" ht="15" thickBot="1">
      <c r="A43" s="250">
        <v>5</v>
      </c>
      <c r="B43" s="32">
        <v>0</v>
      </c>
      <c r="C43" s="32"/>
      <c r="D43" s="32"/>
      <c r="E43" s="32"/>
    </row>
    <row r="44" spans="1:5" ht="15" thickTop="1">
      <c r="A44" s="523" t="s">
        <v>512</v>
      </c>
      <c r="B44" s="524"/>
      <c r="C44" s="525"/>
      <c r="D44" s="145"/>
      <c r="E44" s="145"/>
    </row>
    <row r="45" spans="1:5" ht="15">
      <c r="A45" s="512" t="s">
        <v>405</v>
      </c>
      <c r="B45" s="513"/>
      <c r="C45" s="514"/>
      <c r="D45" s="227"/>
      <c r="E45" s="227"/>
    </row>
    <row r="46" spans="1:5" ht="15">
      <c r="A46" s="515" t="s">
        <v>538</v>
      </c>
      <c r="B46" s="516"/>
      <c r="C46" s="516"/>
      <c r="D46" s="517"/>
      <c r="E46" s="19"/>
    </row>
    <row r="47" spans="1:5">
      <c r="A47" s="518"/>
      <c r="B47" s="519"/>
      <c r="C47" s="519"/>
      <c r="D47" s="520"/>
      <c r="E47" s="19"/>
    </row>
    <row r="48" spans="1:5">
      <c r="A48" s="252"/>
      <c r="B48" s="252"/>
      <c r="C48" s="252"/>
      <c r="D48" s="252"/>
      <c r="E48" s="19"/>
    </row>
    <row r="49" spans="1:10">
      <c r="A49" s="12"/>
      <c r="B49" s="12"/>
      <c r="C49" s="12"/>
      <c r="D49" s="12"/>
      <c r="H49" s="12"/>
      <c r="I49" s="12"/>
      <c r="J49" s="12"/>
    </row>
    <row r="50" spans="1:10">
      <c r="A50" s="522" t="s">
        <v>339</v>
      </c>
      <c r="B50" s="522"/>
      <c r="C50" s="522"/>
    </row>
    <row r="51" spans="1:10" ht="14.45" customHeight="1">
      <c r="A51" s="187"/>
      <c r="B51" s="187"/>
      <c r="C51" s="187"/>
    </row>
    <row r="52" spans="1:10" ht="14.45" customHeight="1">
      <c r="A52" s="461" t="s">
        <v>5</v>
      </c>
      <c r="B52" s="476" t="s">
        <v>536</v>
      </c>
      <c r="C52" s="476" t="s">
        <v>537</v>
      </c>
      <c r="D52" s="443" t="s">
        <v>706</v>
      </c>
      <c r="E52" s="445"/>
    </row>
    <row r="53" spans="1:10" ht="30">
      <c r="A53" s="461"/>
      <c r="B53" s="477"/>
      <c r="C53" s="477"/>
      <c r="D53" s="143" t="s">
        <v>51</v>
      </c>
      <c r="E53" s="143" t="s">
        <v>539</v>
      </c>
    </row>
    <row r="54" spans="1:10">
      <c r="A54" s="249">
        <v>1</v>
      </c>
      <c r="B54" s="66"/>
      <c r="C54" s="66"/>
      <c r="D54" s="44"/>
      <c r="E54" s="44"/>
    </row>
    <row r="55" spans="1:10" ht="15" thickBot="1">
      <c r="A55" s="250">
        <v>5</v>
      </c>
      <c r="B55" s="66"/>
      <c r="C55" s="66"/>
      <c r="D55" s="44"/>
      <c r="E55" s="44"/>
    </row>
    <row r="56" spans="1:10" ht="15" thickTop="1">
      <c r="A56" s="251" t="s">
        <v>512</v>
      </c>
      <c r="B56" s="518"/>
      <c r="C56" s="520"/>
      <c r="D56" s="145"/>
      <c r="E56" s="145"/>
    </row>
    <row r="57" spans="1:10" ht="15">
      <c r="A57" s="512" t="s">
        <v>405</v>
      </c>
      <c r="B57" s="513"/>
      <c r="C57" s="514"/>
      <c r="D57" s="227"/>
      <c r="E57" s="227"/>
    </row>
    <row r="58" spans="1:10" ht="14.45" customHeight="1">
      <c r="A58" s="515" t="s">
        <v>728</v>
      </c>
      <c r="B58" s="516"/>
      <c r="C58" s="516"/>
      <c r="D58" s="516"/>
      <c r="E58" s="517"/>
    </row>
    <row r="59" spans="1:10" ht="14.45" customHeight="1">
      <c r="A59" s="518"/>
      <c r="B59" s="519"/>
      <c r="C59" s="519"/>
      <c r="D59" s="519"/>
      <c r="E59" s="520"/>
    </row>
    <row r="61" spans="1:10" ht="15">
      <c r="A61" s="461" t="s">
        <v>5</v>
      </c>
      <c r="B61" s="476" t="s">
        <v>536</v>
      </c>
      <c r="C61" s="476" t="s">
        <v>537</v>
      </c>
      <c r="D61" s="443" t="s">
        <v>354</v>
      </c>
      <c r="E61" s="445"/>
    </row>
    <row r="62" spans="1:10" ht="30">
      <c r="A62" s="461"/>
      <c r="B62" s="477"/>
      <c r="C62" s="477"/>
      <c r="D62" s="143" t="s">
        <v>51</v>
      </c>
      <c r="E62" s="143" t="s">
        <v>539</v>
      </c>
    </row>
    <row r="63" spans="1:10">
      <c r="A63" s="249">
        <v>1</v>
      </c>
      <c r="B63" s="66">
        <v>15101</v>
      </c>
      <c r="C63" s="66" t="s">
        <v>871</v>
      </c>
      <c r="D63" s="44">
        <v>2155</v>
      </c>
      <c r="E63" s="44" t="s">
        <v>872</v>
      </c>
    </row>
    <row r="64" spans="1:10" ht="15" thickBot="1">
      <c r="A64" s="250">
        <v>2</v>
      </c>
      <c r="B64" s="66">
        <v>15101</v>
      </c>
      <c r="C64" s="66" t="s">
        <v>871</v>
      </c>
      <c r="D64" s="44">
        <v>4002</v>
      </c>
      <c r="E64" s="44" t="s">
        <v>873</v>
      </c>
    </row>
    <row r="65" spans="1:7" ht="15" thickTop="1">
      <c r="A65" s="251" t="s">
        <v>512</v>
      </c>
      <c r="B65" s="518"/>
      <c r="C65" s="520"/>
      <c r="D65" s="145"/>
      <c r="E65" s="145"/>
    </row>
    <row r="66" spans="1:7" ht="15">
      <c r="A66" s="512" t="s">
        <v>405</v>
      </c>
      <c r="B66" s="513"/>
      <c r="C66" s="514"/>
      <c r="D66" s="227"/>
      <c r="E66" s="227"/>
    </row>
    <row r="67" spans="1:7" ht="15">
      <c r="A67" s="515" t="s">
        <v>540</v>
      </c>
      <c r="B67" s="516"/>
      <c r="C67" s="516"/>
      <c r="D67" s="516"/>
      <c r="E67" s="517"/>
    </row>
    <row r="68" spans="1:7">
      <c r="A68" s="518"/>
      <c r="B68" s="519"/>
      <c r="C68" s="519"/>
      <c r="D68" s="519"/>
      <c r="E68" s="520"/>
    </row>
    <row r="72" spans="1:7" ht="15" customHeight="1">
      <c r="A72" s="522" t="s">
        <v>260</v>
      </c>
      <c r="B72" s="522"/>
      <c r="C72" s="522"/>
      <c r="D72" s="522"/>
      <c r="E72" s="522"/>
      <c r="F72" s="522"/>
      <c r="G72" s="522"/>
    </row>
    <row r="73" spans="1:7" ht="15">
      <c r="A73" s="27"/>
      <c r="D73" s="7"/>
      <c r="E73" s="7"/>
    </row>
    <row r="74" spans="1:7" ht="15.75" customHeight="1">
      <c r="A74" s="461" t="s">
        <v>18</v>
      </c>
      <c r="B74" s="443" t="s">
        <v>706</v>
      </c>
      <c r="C74" s="445"/>
      <c r="D74" s="443" t="s">
        <v>354</v>
      </c>
      <c r="E74" s="445"/>
    </row>
    <row r="75" spans="1:7" ht="14.25" customHeight="1">
      <c r="A75" s="461"/>
      <c r="B75" s="143" t="s">
        <v>53</v>
      </c>
      <c r="C75" s="143" t="s">
        <v>51</v>
      </c>
      <c r="D75" s="143" t="s">
        <v>53</v>
      </c>
      <c r="E75" s="143" t="s">
        <v>51</v>
      </c>
    </row>
    <row r="76" spans="1:7" s="15" customFormat="1">
      <c r="A76" s="66"/>
      <c r="B76" s="66"/>
      <c r="C76" s="66"/>
      <c r="D76" s="66"/>
      <c r="E76" s="66"/>
      <c r="F76" s="2"/>
    </row>
    <row r="77" spans="1:7" ht="15" thickBot="1">
      <c r="A77" s="32"/>
      <c r="B77" s="32"/>
      <c r="C77" s="32"/>
      <c r="D77" s="32"/>
      <c r="E77" s="32"/>
    </row>
    <row r="78" spans="1:7" ht="15.75" thickTop="1">
      <c r="A78" s="121" t="s">
        <v>11</v>
      </c>
      <c r="B78" s="118"/>
      <c r="C78" s="118"/>
      <c r="D78" s="118"/>
      <c r="E78" s="118"/>
    </row>
    <row r="79" spans="1:7" ht="15">
      <c r="A79" s="6"/>
      <c r="D79" s="7"/>
      <c r="E79" s="7"/>
    </row>
    <row r="80" spans="1:7" ht="15">
      <c r="A80" s="522" t="s">
        <v>261</v>
      </c>
      <c r="B80" s="522"/>
      <c r="C80" s="522"/>
      <c r="D80" s="522"/>
      <c r="E80" s="7"/>
      <c r="F80" s="7"/>
      <c r="G80" s="7"/>
    </row>
    <row r="81" spans="1:14">
      <c r="A81" s="6"/>
    </row>
    <row r="82" spans="1:14" s="15" customFormat="1" ht="15">
      <c r="A82" s="461" t="s">
        <v>18</v>
      </c>
      <c r="B82" s="496" t="s">
        <v>706</v>
      </c>
      <c r="C82" s="496"/>
      <c r="D82" s="496"/>
      <c r="E82" s="496"/>
      <c r="F82" s="496"/>
      <c r="G82" s="496"/>
      <c r="H82" s="496"/>
      <c r="I82" s="496"/>
      <c r="J82" s="496"/>
      <c r="K82" s="496"/>
      <c r="L82" s="496"/>
      <c r="M82" s="2"/>
      <c r="N82" s="2"/>
    </row>
    <row r="83" spans="1:14" s="15" customFormat="1" ht="15" hidden="1">
      <c r="A83" s="461"/>
      <c r="B83" s="496" t="s">
        <v>161</v>
      </c>
      <c r="C83" s="496"/>
      <c r="D83" s="496"/>
      <c r="E83" s="496"/>
      <c r="F83" s="496"/>
      <c r="G83" s="496" t="s">
        <v>159</v>
      </c>
      <c r="H83" s="496"/>
      <c r="I83" s="496"/>
      <c r="J83" s="496"/>
      <c r="K83" s="496"/>
      <c r="L83" s="461" t="s">
        <v>3</v>
      </c>
      <c r="M83" s="2"/>
      <c r="N83" s="2"/>
    </row>
    <row r="84" spans="1:14" s="15" customFormat="1" ht="15">
      <c r="A84" s="461"/>
      <c r="B84" s="509" t="s">
        <v>161</v>
      </c>
      <c r="C84" s="521"/>
      <c r="D84" s="521"/>
      <c r="E84" s="521"/>
      <c r="F84" s="510"/>
      <c r="G84" s="509" t="s">
        <v>159</v>
      </c>
      <c r="H84" s="521"/>
      <c r="I84" s="521"/>
      <c r="J84" s="521"/>
      <c r="K84" s="510"/>
      <c r="L84" s="461"/>
      <c r="M84" s="2"/>
      <c r="N84" s="2"/>
    </row>
    <row r="85" spans="1:14" ht="75">
      <c r="A85" s="461"/>
      <c r="B85" s="143" t="s">
        <v>130</v>
      </c>
      <c r="C85" s="143" t="s">
        <v>131</v>
      </c>
      <c r="D85" s="143" t="s">
        <v>132</v>
      </c>
      <c r="E85" s="143" t="s">
        <v>133</v>
      </c>
      <c r="F85" s="143" t="s">
        <v>340</v>
      </c>
      <c r="G85" s="143" t="s">
        <v>130</v>
      </c>
      <c r="H85" s="143" t="s">
        <v>131</v>
      </c>
      <c r="I85" s="143" t="s">
        <v>132</v>
      </c>
      <c r="J85" s="143" t="s">
        <v>133</v>
      </c>
      <c r="K85" s="143" t="s">
        <v>340</v>
      </c>
      <c r="L85" s="461"/>
    </row>
    <row r="86" spans="1:14" ht="15">
      <c r="A86" s="134" t="s">
        <v>716</v>
      </c>
      <c r="B86" s="3"/>
      <c r="C86" s="3"/>
      <c r="D86" s="3"/>
      <c r="E86" s="3"/>
      <c r="F86" s="3"/>
      <c r="G86" s="400">
        <v>589212</v>
      </c>
      <c r="H86" s="400"/>
      <c r="I86" s="400"/>
      <c r="J86" s="400"/>
      <c r="K86" s="400">
        <v>243</v>
      </c>
      <c r="L86" s="400">
        <f>+G86+K86</f>
        <v>589455</v>
      </c>
    </row>
    <row r="87" spans="1:14">
      <c r="A87" s="24" t="s">
        <v>54</v>
      </c>
      <c r="B87" s="3"/>
      <c r="C87" s="3"/>
      <c r="D87" s="3"/>
      <c r="E87" s="3"/>
      <c r="F87" s="3"/>
      <c r="G87" s="400">
        <v>15843</v>
      </c>
      <c r="H87" s="400"/>
      <c r="I87" s="400"/>
      <c r="J87" s="400"/>
      <c r="K87" s="400"/>
      <c r="L87" s="400">
        <f>+G87+K87</f>
        <v>15843</v>
      </c>
    </row>
    <row r="88" spans="1:14" s="15" customFormat="1">
      <c r="A88" s="55" t="s">
        <v>164</v>
      </c>
      <c r="B88" s="13"/>
      <c r="C88" s="13"/>
      <c r="D88" s="13"/>
      <c r="E88" s="13"/>
      <c r="F88" s="13"/>
      <c r="G88" s="389">
        <v>0</v>
      </c>
      <c r="H88" s="389"/>
      <c r="I88" s="389"/>
      <c r="J88" s="389"/>
      <c r="K88" s="389"/>
      <c r="L88" s="389"/>
    </row>
    <row r="89" spans="1:14" s="15" customFormat="1" ht="15" thickBot="1">
      <c r="A89" s="62" t="s">
        <v>38</v>
      </c>
      <c r="B89" s="10"/>
      <c r="C89" s="10"/>
      <c r="D89" s="10"/>
      <c r="E89" s="10"/>
      <c r="F89" s="10"/>
      <c r="G89" s="401">
        <v>0</v>
      </c>
      <c r="H89" s="401"/>
      <c r="I89" s="401"/>
      <c r="J89" s="401"/>
      <c r="K89" s="401"/>
      <c r="L89" s="401"/>
    </row>
    <row r="90" spans="1:14" ht="15.75" thickTop="1">
      <c r="A90" s="121" t="s">
        <v>729</v>
      </c>
      <c r="B90" s="118"/>
      <c r="C90" s="118"/>
      <c r="D90" s="118"/>
      <c r="E90" s="118"/>
      <c r="F90" s="118"/>
      <c r="G90" s="402">
        <f>+G86+G87</f>
        <v>605055</v>
      </c>
      <c r="H90" s="402"/>
      <c r="I90" s="402"/>
      <c r="J90" s="402"/>
      <c r="K90" s="402">
        <v>243</v>
      </c>
      <c r="L90" s="402">
        <f>+G90+K90</f>
        <v>605298</v>
      </c>
    </row>
    <row r="91" spans="1:14" ht="28.5">
      <c r="A91" s="55" t="s">
        <v>341</v>
      </c>
      <c r="B91" s="3"/>
      <c r="C91" s="3"/>
      <c r="D91" s="3"/>
      <c r="E91" s="3"/>
      <c r="F91" s="3"/>
      <c r="G91" s="400">
        <v>-539112</v>
      </c>
      <c r="H91" s="400"/>
      <c r="I91" s="400"/>
      <c r="J91" s="400"/>
      <c r="K91" s="400"/>
      <c r="L91" s="400">
        <f>+G91</f>
        <v>-539112</v>
      </c>
    </row>
    <row r="92" spans="1:14">
      <c r="A92" s="30" t="s">
        <v>55</v>
      </c>
      <c r="B92" s="3"/>
      <c r="C92" s="3"/>
      <c r="D92" s="3"/>
      <c r="E92" s="3"/>
      <c r="F92" s="3"/>
      <c r="G92" s="400">
        <v>0</v>
      </c>
      <c r="H92" s="400"/>
      <c r="I92" s="400"/>
      <c r="J92" s="400"/>
      <c r="K92" s="400"/>
      <c r="L92" s="400"/>
    </row>
    <row r="93" spans="1:14" ht="15" thickBot="1">
      <c r="A93" s="62" t="s">
        <v>38</v>
      </c>
      <c r="B93" s="10"/>
      <c r="C93" s="10"/>
      <c r="D93" s="10"/>
      <c r="E93" s="10"/>
      <c r="F93" s="10"/>
      <c r="G93" s="401">
        <v>0</v>
      </c>
      <c r="H93" s="401"/>
      <c r="I93" s="401"/>
      <c r="J93" s="401"/>
      <c r="K93" s="401"/>
      <c r="L93" s="401"/>
    </row>
    <row r="94" spans="1:14" ht="15.75" thickTop="1">
      <c r="A94" s="121" t="s">
        <v>264</v>
      </c>
      <c r="B94" s="118"/>
      <c r="C94" s="118"/>
      <c r="D94" s="118"/>
      <c r="E94" s="118"/>
      <c r="F94" s="118"/>
      <c r="G94" s="402">
        <f>+G91</f>
        <v>-539112</v>
      </c>
      <c r="H94" s="402"/>
      <c r="I94" s="402"/>
      <c r="J94" s="402"/>
      <c r="K94" s="402"/>
      <c r="L94" s="402">
        <f>+G94</f>
        <v>-539112</v>
      </c>
    </row>
    <row r="95" spans="1:14">
      <c r="A95" s="55" t="s">
        <v>336</v>
      </c>
      <c r="B95" s="3"/>
      <c r="C95" s="3"/>
      <c r="D95" s="3"/>
      <c r="E95" s="3"/>
      <c r="F95" s="3"/>
      <c r="G95" s="400">
        <v>0</v>
      </c>
      <c r="H95" s="400"/>
      <c r="I95" s="400"/>
      <c r="J95" s="400"/>
      <c r="K95" s="400"/>
      <c r="L95" s="400"/>
    </row>
    <row r="96" spans="1:14">
      <c r="A96" s="55" t="s">
        <v>41</v>
      </c>
      <c r="B96" s="3"/>
      <c r="C96" s="3"/>
      <c r="D96" s="3"/>
      <c r="E96" s="3"/>
      <c r="F96" s="3"/>
      <c r="G96" s="400">
        <v>0</v>
      </c>
      <c r="H96" s="400"/>
      <c r="I96" s="400"/>
      <c r="J96" s="400"/>
      <c r="K96" s="400"/>
      <c r="L96" s="400"/>
    </row>
    <row r="97" spans="1:14" ht="15" thickBot="1">
      <c r="A97" s="62" t="s">
        <v>38</v>
      </c>
      <c r="B97" s="10"/>
      <c r="C97" s="10"/>
      <c r="D97" s="10"/>
      <c r="E97" s="10"/>
      <c r="F97" s="10"/>
      <c r="G97" s="401">
        <v>0</v>
      </c>
      <c r="H97" s="401"/>
      <c r="I97" s="401"/>
      <c r="J97" s="401"/>
      <c r="K97" s="401"/>
      <c r="L97" s="401"/>
    </row>
    <row r="98" spans="1:14" ht="16.5" thickTop="1" thickBot="1">
      <c r="A98" s="235" t="s">
        <v>262</v>
      </c>
      <c r="B98" s="236"/>
      <c r="C98" s="236"/>
      <c r="D98" s="236"/>
      <c r="E98" s="236"/>
      <c r="F98" s="236"/>
      <c r="G98" s="403"/>
      <c r="H98" s="403"/>
      <c r="I98" s="403"/>
      <c r="J98" s="403"/>
      <c r="K98" s="403"/>
      <c r="L98" s="403"/>
      <c r="M98" s="128"/>
    </row>
    <row r="99" spans="1:14" ht="15.75" thickTop="1">
      <c r="A99" s="121" t="s">
        <v>730</v>
      </c>
      <c r="B99" s="118"/>
      <c r="C99" s="118"/>
      <c r="D99" s="118"/>
      <c r="E99" s="118"/>
      <c r="F99" s="118"/>
      <c r="G99" s="402">
        <v>65943</v>
      </c>
      <c r="H99" s="402"/>
      <c r="I99" s="402"/>
      <c r="J99" s="402"/>
      <c r="K99" s="402">
        <v>243</v>
      </c>
      <c r="L99" s="402">
        <f>+G99+K99</f>
        <v>66186</v>
      </c>
    </row>
    <row r="100" spans="1:14">
      <c r="A100" s="6"/>
    </row>
    <row r="101" spans="1:14" s="15" customFormat="1" ht="15">
      <c r="A101" s="476" t="s">
        <v>18</v>
      </c>
      <c r="B101" s="509" t="s">
        <v>354</v>
      </c>
      <c r="C101" s="521"/>
      <c r="D101" s="521"/>
      <c r="E101" s="521"/>
      <c r="F101" s="521"/>
      <c r="G101" s="521"/>
      <c r="H101" s="521"/>
      <c r="I101" s="521"/>
      <c r="J101" s="521"/>
      <c r="K101" s="521"/>
      <c r="L101" s="510"/>
      <c r="M101" s="2"/>
      <c r="N101" s="2"/>
    </row>
    <row r="102" spans="1:14" s="15" customFormat="1" ht="15">
      <c r="A102" s="530"/>
      <c r="B102" s="509" t="s">
        <v>161</v>
      </c>
      <c r="C102" s="521"/>
      <c r="D102" s="521"/>
      <c r="E102" s="521"/>
      <c r="F102" s="510"/>
      <c r="G102" s="509" t="s">
        <v>159</v>
      </c>
      <c r="H102" s="521"/>
      <c r="I102" s="521"/>
      <c r="J102" s="521"/>
      <c r="K102" s="510"/>
      <c r="L102" s="476" t="s">
        <v>3</v>
      </c>
      <c r="M102" s="2"/>
      <c r="N102" s="2"/>
    </row>
    <row r="103" spans="1:14" ht="75">
      <c r="A103" s="477"/>
      <c r="B103" s="143" t="s">
        <v>130</v>
      </c>
      <c r="C103" s="143" t="s">
        <v>131</v>
      </c>
      <c r="D103" s="143" t="s">
        <v>132</v>
      </c>
      <c r="E103" s="143" t="s">
        <v>133</v>
      </c>
      <c r="F103" s="143" t="s">
        <v>340</v>
      </c>
      <c r="G103" s="143" t="s">
        <v>130</v>
      </c>
      <c r="H103" s="143" t="s">
        <v>131</v>
      </c>
      <c r="I103" s="143" t="s">
        <v>132</v>
      </c>
      <c r="J103" s="143" t="s">
        <v>133</v>
      </c>
      <c r="K103" s="143" t="s">
        <v>340</v>
      </c>
      <c r="L103" s="477"/>
    </row>
    <row r="104" spans="1:14" ht="15">
      <c r="A104" s="134" t="s">
        <v>395</v>
      </c>
      <c r="B104" s="3"/>
      <c r="C104" s="3"/>
      <c r="D104" s="3"/>
      <c r="E104" s="3"/>
      <c r="F104" s="3"/>
      <c r="G104" s="400">
        <v>562709</v>
      </c>
      <c r="H104" s="400"/>
      <c r="I104" s="400"/>
      <c r="J104" s="400"/>
      <c r="K104" s="400">
        <v>243</v>
      </c>
      <c r="L104" s="400">
        <f>SUM(G104:K104)</f>
        <v>562952</v>
      </c>
    </row>
    <row r="105" spans="1:14">
      <c r="A105" s="24" t="s">
        <v>54</v>
      </c>
      <c r="B105" s="3"/>
      <c r="C105" s="3"/>
      <c r="D105" s="3"/>
      <c r="E105" s="3"/>
      <c r="F105" s="3"/>
      <c r="G105" s="400">
        <v>26503</v>
      </c>
      <c r="H105" s="400"/>
      <c r="I105" s="400"/>
      <c r="J105" s="400"/>
      <c r="K105" s="400"/>
      <c r="L105" s="400">
        <f>SUM(G105:K105)</f>
        <v>26503</v>
      </c>
    </row>
    <row r="106" spans="1:14" s="15" customFormat="1">
      <c r="A106" s="55" t="s">
        <v>164</v>
      </c>
      <c r="B106" s="13"/>
      <c r="C106" s="13"/>
      <c r="D106" s="13"/>
      <c r="E106" s="13"/>
      <c r="F106" s="13"/>
      <c r="G106" s="389">
        <v>0</v>
      </c>
      <c r="H106" s="389"/>
      <c r="I106" s="389"/>
      <c r="J106" s="389"/>
      <c r="K106" s="389"/>
      <c r="L106" s="389"/>
    </row>
    <row r="107" spans="1:14" s="15" customFormat="1" ht="15" thickBot="1">
      <c r="A107" s="62" t="s">
        <v>38</v>
      </c>
      <c r="B107" s="10"/>
      <c r="C107" s="10"/>
      <c r="D107" s="10"/>
      <c r="E107" s="10"/>
      <c r="F107" s="10"/>
      <c r="G107" s="401">
        <v>0</v>
      </c>
      <c r="H107" s="401"/>
      <c r="I107" s="401"/>
      <c r="J107" s="401"/>
      <c r="K107" s="401"/>
      <c r="L107" s="401"/>
    </row>
    <row r="108" spans="1:14" ht="15.75" thickTop="1">
      <c r="A108" s="121" t="s">
        <v>541</v>
      </c>
      <c r="B108" s="118"/>
      <c r="C108" s="118"/>
      <c r="D108" s="118"/>
      <c r="E108" s="118"/>
      <c r="F108" s="118"/>
      <c r="G108" s="402">
        <f>SUM(G104:G107)</f>
        <v>589212</v>
      </c>
      <c r="H108" s="402"/>
      <c r="I108" s="402"/>
      <c r="J108" s="402"/>
      <c r="K108" s="402">
        <v>243</v>
      </c>
      <c r="L108" s="402">
        <f>+G108+K108</f>
        <v>589455</v>
      </c>
    </row>
    <row r="109" spans="1:14" ht="28.5">
      <c r="A109" s="55" t="s">
        <v>341</v>
      </c>
      <c r="B109" s="3"/>
      <c r="C109" s="3"/>
      <c r="D109" s="3"/>
      <c r="E109" s="3"/>
      <c r="F109" s="3"/>
      <c r="G109" s="400">
        <v>-501463</v>
      </c>
      <c r="H109" s="400"/>
      <c r="I109" s="400"/>
      <c r="J109" s="400"/>
      <c r="K109" s="400"/>
      <c r="L109" s="400"/>
    </row>
    <row r="110" spans="1:14">
      <c r="A110" s="30" t="s">
        <v>55</v>
      </c>
      <c r="B110" s="3"/>
      <c r="C110" s="3"/>
      <c r="D110" s="3"/>
      <c r="E110" s="3"/>
      <c r="F110" s="3"/>
      <c r="G110" s="400">
        <v>-37649</v>
      </c>
      <c r="H110" s="400"/>
      <c r="I110" s="400"/>
      <c r="J110" s="400"/>
      <c r="K110" s="400"/>
      <c r="L110" s="400"/>
    </row>
    <row r="111" spans="1:14" ht="15" thickBot="1">
      <c r="A111" s="62" t="s">
        <v>38</v>
      </c>
      <c r="B111" s="10"/>
      <c r="C111" s="10"/>
      <c r="D111" s="10"/>
      <c r="E111" s="10"/>
      <c r="F111" s="10"/>
      <c r="G111" s="401">
        <v>0</v>
      </c>
      <c r="H111" s="401"/>
      <c r="I111" s="401"/>
      <c r="J111" s="401"/>
      <c r="K111" s="401"/>
      <c r="L111" s="401"/>
    </row>
    <row r="112" spans="1:14" ht="15.75" thickTop="1">
      <c r="A112" s="121" t="s">
        <v>264</v>
      </c>
      <c r="B112" s="118"/>
      <c r="C112" s="118"/>
      <c r="D112" s="118"/>
      <c r="E112" s="118"/>
      <c r="F112" s="118"/>
      <c r="G112" s="402">
        <f>SUM(G109:G111)</f>
        <v>-539112</v>
      </c>
      <c r="H112" s="402"/>
      <c r="I112" s="402"/>
      <c r="J112" s="402"/>
      <c r="K112" s="402"/>
      <c r="L112" s="402">
        <f>SUM(G112:K112)</f>
        <v>-539112</v>
      </c>
    </row>
    <row r="113" spans="1:12">
      <c r="A113" s="55" t="s">
        <v>336</v>
      </c>
      <c r="B113" s="3"/>
      <c r="C113" s="3"/>
      <c r="D113" s="3"/>
      <c r="E113" s="3"/>
      <c r="F113" s="3"/>
      <c r="G113" s="400">
        <v>0</v>
      </c>
      <c r="H113" s="400"/>
      <c r="I113" s="400"/>
      <c r="J113" s="400"/>
      <c r="K113" s="400"/>
      <c r="L113" s="400"/>
    </row>
    <row r="114" spans="1:12">
      <c r="A114" s="55" t="s">
        <v>41</v>
      </c>
      <c r="B114" s="3"/>
      <c r="C114" s="3"/>
      <c r="D114" s="3"/>
      <c r="E114" s="3"/>
      <c r="F114" s="3"/>
      <c r="G114" s="400">
        <v>0</v>
      </c>
      <c r="H114" s="400"/>
      <c r="I114" s="400"/>
      <c r="J114" s="400"/>
      <c r="K114" s="400"/>
      <c r="L114" s="400"/>
    </row>
    <row r="115" spans="1:12" ht="15" thickBot="1">
      <c r="A115" s="62" t="s">
        <v>38</v>
      </c>
      <c r="B115" s="10"/>
      <c r="C115" s="10"/>
      <c r="D115" s="10"/>
      <c r="E115" s="10"/>
      <c r="F115" s="10"/>
      <c r="G115" s="401">
        <v>0</v>
      </c>
      <c r="H115" s="401"/>
      <c r="I115" s="401"/>
      <c r="J115" s="401"/>
      <c r="K115" s="401"/>
      <c r="L115" s="401"/>
    </row>
    <row r="116" spans="1:12" ht="16.5" thickTop="1" thickBot="1">
      <c r="A116" s="235" t="s">
        <v>262</v>
      </c>
      <c r="B116" s="236"/>
      <c r="C116" s="236"/>
      <c r="D116" s="236"/>
      <c r="E116" s="236"/>
      <c r="F116" s="236"/>
      <c r="G116" s="403">
        <v>0</v>
      </c>
      <c r="H116" s="403"/>
      <c r="I116" s="403"/>
      <c r="J116" s="403"/>
      <c r="K116" s="403"/>
      <c r="L116" s="403"/>
    </row>
    <row r="117" spans="1:12" ht="15.75" thickTop="1">
      <c r="A117" s="121" t="s">
        <v>542</v>
      </c>
      <c r="B117" s="118"/>
      <c r="C117" s="118"/>
      <c r="D117" s="118"/>
      <c r="E117" s="118"/>
      <c r="F117" s="118"/>
      <c r="G117" s="402">
        <f>+G108+G112</f>
        <v>50100</v>
      </c>
      <c r="H117" s="402"/>
      <c r="I117" s="402"/>
      <c r="J117" s="402"/>
      <c r="K117" s="402">
        <v>243</v>
      </c>
      <c r="L117" s="402">
        <f>SUM(L108:L112)</f>
        <v>50343</v>
      </c>
    </row>
    <row r="118" spans="1:12">
      <c r="A118" s="6"/>
    </row>
    <row r="119" spans="1:12" ht="15">
      <c r="A119" s="465" t="s">
        <v>169</v>
      </c>
      <c r="B119" s="465"/>
      <c r="C119" s="465"/>
      <c r="D119" s="7"/>
      <c r="E119" s="7"/>
      <c r="F119" s="7"/>
      <c r="G119" s="7"/>
      <c r="H119" s="7"/>
      <c r="I119" s="7"/>
    </row>
    <row r="120" spans="1:12">
      <c r="A120" s="6"/>
    </row>
    <row r="121" spans="1:12" ht="14.25" customHeight="1">
      <c r="A121" s="461" t="s">
        <v>18</v>
      </c>
      <c r="B121" s="461" t="s">
        <v>706</v>
      </c>
      <c r="C121" s="461"/>
      <c r="D121" s="509" t="s">
        <v>354</v>
      </c>
      <c r="E121" s="510"/>
    </row>
    <row r="122" spans="1:12" ht="15">
      <c r="A122" s="461"/>
      <c r="B122" s="143" t="s">
        <v>42</v>
      </c>
      <c r="C122" s="143" t="s">
        <v>51</v>
      </c>
      <c r="D122" s="204" t="s">
        <v>543</v>
      </c>
      <c r="E122" s="204" t="s">
        <v>445</v>
      </c>
    </row>
    <row r="123" spans="1:12" s="15" customFormat="1" ht="28.5">
      <c r="A123" s="67" t="s">
        <v>140</v>
      </c>
      <c r="B123" s="60"/>
      <c r="C123" s="60"/>
      <c r="D123" s="130"/>
      <c r="E123" s="130"/>
    </row>
    <row r="124" spans="1:12" s="15" customFormat="1" ht="28.5">
      <c r="A124" s="67" t="s">
        <v>141</v>
      </c>
      <c r="B124" s="60"/>
      <c r="C124" s="60"/>
      <c r="D124" s="130"/>
      <c r="E124" s="130"/>
    </row>
    <row r="125" spans="1:12" s="15" customFormat="1" ht="29.25" thickBot="1">
      <c r="A125" s="75" t="s">
        <v>142</v>
      </c>
      <c r="B125" s="32"/>
      <c r="C125" s="32"/>
      <c r="D125" s="130"/>
      <c r="E125" s="130"/>
    </row>
    <row r="126" spans="1:12" ht="15.75" thickTop="1">
      <c r="A126" s="121" t="s">
        <v>11</v>
      </c>
      <c r="B126" s="118"/>
      <c r="C126" s="118"/>
      <c r="D126" s="160"/>
      <c r="E126" s="160"/>
    </row>
    <row r="128" spans="1:12">
      <c r="A128" s="511" t="s">
        <v>265</v>
      </c>
      <c r="B128" s="511"/>
      <c r="C128" s="511"/>
    </row>
    <row r="129" spans="1:3">
      <c r="A129" s="506"/>
      <c r="B129" s="507"/>
      <c r="C129" s="508"/>
    </row>
    <row r="131" spans="1:3">
      <c r="A131" s="465" t="s">
        <v>268</v>
      </c>
      <c r="B131" s="465"/>
    </row>
    <row r="132" spans="1:3" ht="14.45" customHeight="1">
      <c r="A132" s="312"/>
      <c r="B132" s="312"/>
      <c r="C132" s="312"/>
    </row>
    <row r="133" spans="1:3">
      <c r="A133" s="449" t="s">
        <v>255</v>
      </c>
      <c r="B133" s="449"/>
      <c r="C133" s="312"/>
    </row>
    <row r="134" spans="1:3">
      <c r="A134" s="312"/>
      <c r="B134" s="312"/>
      <c r="C134" s="312"/>
    </row>
    <row r="135" spans="1:3">
      <c r="A135" s="312"/>
      <c r="B135" s="312"/>
      <c r="C135" s="312"/>
    </row>
    <row r="136" spans="1:3">
      <c r="A136" s="312"/>
      <c r="B136" s="312"/>
      <c r="C136" s="312"/>
    </row>
    <row r="137" spans="1:3">
      <c r="A137" s="312"/>
      <c r="B137" s="312"/>
      <c r="C137" s="312"/>
    </row>
  </sheetData>
  <mergeCells count="66">
    <mergeCell ref="A3:E3"/>
    <mergeCell ref="A1:B1"/>
    <mergeCell ref="A15:B15"/>
    <mergeCell ref="A26:C26"/>
    <mergeCell ref="C5:E5"/>
    <mergeCell ref="A5:B5"/>
    <mergeCell ref="C15:E15"/>
    <mergeCell ref="A28:C28"/>
    <mergeCell ref="A50:C50"/>
    <mergeCell ref="L83:L85"/>
    <mergeCell ref="B82:L82"/>
    <mergeCell ref="A30:A31"/>
    <mergeCell ref="B30:B31"/>
    <mergeCell ref="C52:C53"/>
    <mergeCell ref="G83:K83"/>
    <mergeCell ref="A82:A85"/>
    <mergeCell ref="B83:F83"/>
    <mergeCell ref="A52:A53"/>
    <mergeCell ref="B52:B53"/>
    <mergeCell ref="D52:E52"/>
    <mergeCell ref="A72:G72"/>
    <mergeCell ref="D30:E30"/>
    <mergeCell ref="C30:C31"/>
    <mergeCell ref="L102:L103"/>
    <mergeCell ref="G102:K102"/>
    <mergeCell ref="B102:F102"/>
    <mergeCell ref="B101:L101"/>
    <mergeCell ref="A101:A103"/>
    <mergeCell ref="A34:C34"/>
    <mergeCell ref="A35:C35"/>
    <mergeCell ref="A37:D37"/>
    <mergeCell ref="A38:D38"/>
    <mergeCell ref="A40:A41"/>
    <mergeCell ref="B40:B41"/>
    <mergeCell ref="C40:C41"/>
    <mergeCell ref="D40:E40"/>
    <mergeCell ref="B56:C56"/>
    <mergeCell ref="A58:E58"/>
    <mergeCell ref="A59:E59"/>
    <mergeCell ref="A44:C44"/>
    <mergeCell ref="A45:C45"/>
    <mergeCell ref="A46:D46"/>
    <mergeCell ref="A47:D47"/>
    <mergeCell ref="A57:C57"/>
    <mergeCell ref="A61:A62"/>
    <mergeCell ref="B61:B62"/>
    <mergeCell ref="C61:C62"/>
    <mergeCell ref="D61:E61"/>
    <mergeCell ref="B65:C65"/>
    <mergeCell ref="A66:C66"/>
    <mergeCell ref="A67:E67"/>
    <mergeCell ref="A68:E68"/>
    <mergeCell ref="B84:F84"/>
    <mergeCell ref="G84:K84"/>
    <mergeCell ref="A74:A75"/>
    <mergeCell ref="B74:C74"/>
    <mergeCell ref="D74:E74"/>
    <mergeCell ref="A80:D80"/>
    <mergeCell ref="A133:B133"/>
    <mergeCell ref="A119:C119"/>
    <mergeCell ref="D121:E121"/>
    <mergeCell ref="A128:C128"/>
    <mergeCell ref="A131:B131"/>
    <mergeCell ref="A121:A122"/>
    <mergeCell ref="B121:C121"/>
    <mergeCell ref="A129:C129"/>
  </mergeCells>
  <pageMargins left="0.25" right="0.25" top="0.75" bottom="0.75" header="0.3" footer="0.3"/>
  <pageSetup paperSize="9" scale="57" fitToHeight="0" orientation="landscape" r:id="rId1"/>
</worksheet>
</file>

<file path=xl/worksheets/sheet16.xml><?xml version="1.0" encoding="utf-8"?>
<worksheet xmlns="http://schemas.openxmlformats.org/spreadsheetml/2006/main" xmlns:r="http://schemas.openxmlformats.org/officeDocument/2006/relationships">
  <sheetPr>
    <pageSetUpPr fitToPage="1"/>
  </sheetPr>
  <dimension ref="A1:F57"/>
  <sheetViews>
    <sheetView showFormulas="1" showGridLines="0" zoomScale="90" zoomScaleNormal="90" workbookViewId="0">
      <selection activeCell="E8" sqref="E8"/>
    </sheetView>
  </sheetViews>
  <sheetFormatPr baseColWidth="10" defaultColWidth="11.42578125" defaultRowHeight="14.25"/>
  <cols>
    <col min="1" max="1" width="13.7109375" style="2" customWidth="1"/>
    <col min="2" max="2" width="18.42578125" style="2" bestFit="1" customWidth="1"/>
    <col min="3" max="3" width="17" style="2" customWidth="1"/>
    <col min="4" max="4" width="13.28515625" style="2" customWidth="1"/>
    <col min="5" max="5" width="12.7109375" style="2" customWidth="1"/>
    <col min="6" max="6" width="15.42578125" style="2" customWidth="1"/>
    <col min="7" max="16384" width="11.42578125" style="2"/>
  </cols>
  <sheetData>
    <row r="1" spans="1:6" ht="15">
      <c r="A1" s="450" t="s">
        <v>214</v>
      </c>
      <c r="B1" s="450"/>
      <c r="C1" s="1"/>
      <c r="D1" s="1"/>
      <c r="E1" s="1"/>
    </row>
    <row r="2" spans="1:6" ht="15">
      <c r="A2" s="28"/>
    </row>
    <row r="3" spans="1:6" ht="15">
      <c r="A3" s="2" t="s">
        <v>544</v>
      </c>
      <c r="B3" s="7"/>
      <c r="C3" s="7"/>
      <c r="D3" s="7"/>
      <c r="E3" s="7"/>
    </row>
    <row r="4" spans="1:6" s="15" customFormat="1">
      <c r="A4" s="63"/>
      <c r="B4" s="72"/>
    </row>
    <row r="5" spans="1:6" s="15" customFormat="1" ht="60">
      <c r="A5" s="143" t="s">
        <v>118</v>
      </c>
      <c r="B5" s="143" t="s">
        <v>259</v>
      </c>
      <c r="C5" s="143" t="s">
        <v>706</v>
      </c>
      <c r="D5" s="143" t="s">
        <v>354</v>
      </c>
      <c r="E5" s="2"/>
      <c r="F5" s="2"/>
    </row>
    <row r="6" spans="1:6" s="15" customFormat="1" ht="28.5">
      <c r="A6" s="58">
        <v>15401</v>
      </c>
      <c r="B6" s="58" t="s">
        <v>57</v>
      </c>
      <c r="C6" s="150">
        <v>0</v>
      </c>
      <c r="D6" s="150">
        <v>0</v>
      </c>
      <c r="E6" s="2"/>
      <c r="F6" s="2"/>
    </row>
    <row r="7" spans="1:6" s="15" customFormat="1" ht="28.5">
      <c r="A7" s="58">
        <v>15402</v>
      </c>
      <c r="B7" s="58" t="s">
        <v>58</v>
      </c>
      <c r="C7" s="150">
        <v>0</v>
      </c>
      <c r="D7" s="150">
        <v>0</v>
      </c>
      <c r="E7" s="2"/>
      <c r="F7" s="2"/>
    </row>
    <row r="8" spans="1:6" s="15" customFormat="1" ht="15">
      <c r="A8" s="527" t="s">
        <v>11</v>
      </c>
      <c r="B8" s="527"/>
      <c r="C8" s="154"/>
      <c r="D8" s="154"/>
      <c r="E8" s="2"/>
      <c r="F8" s="2"/>
    </row>
    <row r="9" spans="1:6">
      <c r="A9" s="6"/>
    </row>
    <row r="10" spans="1:6">
      <c r="A10" s="6"/>
    </row>
    <row r="11" spans="1:6">
      <c r="A11" s="6"/>
    </row>
    <row r="12" spans="1:6" ht="15">
      <c r="A12" s="465" t="s">
        <v>102</v>
      </c>
      <c r="B12" s="465"/>
      <c r="C12" s="7"/>
      <c r="D12" s="7"/>
      <c r="E12" s="7"/>
    </row>
    <row r="13" spans="1:6" s="15" customFormat="1" ht="15">
      <c r="A13" s="253"/>
      <c r="B13" s="72"/>
    </row>
    <row r="14" spans="1:6" ht="30">
      <c r="A14" s="207" t="s">
        <v>18</v>
      </c>
      <c r="B14" s="143" t="s">
        <v>57</v>
      </c>
      <c r="C14" s="143" t="s">
        <v>58</v>
      </c>
    </row>
    <row r="15" spans="1:6" ht="30">
      <c r="A15" s="135" t="s">
        <v>731</v>
      </c>
      <c r="B15" s="129"/>
      <c r="C15" s="129"/>
    </row>
    <row r="16" spans="1:6">
      <c r="A16" s="107" t="s">
        <v>36</v>
      </c>
      <c r="B16" s="129"/>
      <c r="C16" s="129"/>
    </row>
    <row r="17" spans="1:3">
      <c r="A17" s="107" t="s">
        <v>37</v>
      </c>
      <c r="B17" s="129"/>
      <c r="C17" s="129"/>
    </row>
    <row r="18" spans="1:3">
      <c r="A18" s="107" t="s">
        <v>38</v>
      </c>
      <c r="B18" s="129"/>
      <c r="C18" s="129"/>
    </row>
    <row r="19" spans="1:3">
      <c r="A19" s="107" t="s">
        <v>39</v>
      </c>
      <c r="B19" s="147"/>
      <c r="C19" s="147"/>
    </row>
    <row r="20" spans="1:3">
      <c r="A20" s="107" t="s">
        <v>397</v>
      </c>
      <c r="B20" s="147"/>
      <c r="C20" s="147"/>
    </row>
    <row r="21" spans="1:3" ht="15" thickBot="1">
      <c r="A21" s="156" t="s">
        <v>398</v>
      </c>
      <c r="B21" s="157"/>
      <c r="C21" s="157"/>
    </row>
    <row r="22" spans="1:3" ht="30.75" thickTop="1">
      <c r="A22" s="121" t="s">
        <v>732</v>
      </c>
      <c r="B22" s="118"/>
      <c r="C22" s="118"/>
    </row>
    <row r="23" spans="1:3">
      <c r="A23" s="158"/>
      <c r="B23" s="128"/>
      <c r="C23" s="128"/>
    </row>
    <row r="24" spans="1:3" ht="30">
      <c r="A24" s="207" t="s">
        <v>18</v>
      </c>
      <c r="B24" s="143" t="s">
        <v>57</v>
      </c>
      <c r="C24" s="143" t="s">
        <v>58</v>
      </c>
    </row>
    <row r="25" spans="1:3" ht="30">
      <c r="A25" s="135" t="s">
        <v>395</v>
      </c>
      <c r="B25" s="129"/>
      <c r="C25" s="129"/>
    </row>
    <row r="26" spans="1:3">
      <c r="A26" s="107" t="s">
        <v>36</v>
      </c>
      <c r="B26" s="129"/>
      <c r="C26" s="129"/>
    </row>
    <row r="27" spans="1:3">
      <c r="A27" s="107" t="s">
        <v>37</v>
      </c>
      <c r="B27" s="129"/>
      <c r="C27" s="129"/>
    </row>
    <row r="28" spans="1:3" hidden="1">
      <c r="A28" s="107" t="s">
        <v>38</v>
      </c>
      <c r="B28" s="129"/>
      <c r="C28" s="129"/>
    </row>
    <row r="29" spans="1:3">
      <c r="A29" s="107" t="s">
        <v>39</v>
      </c>
      <c r="B29" s="147"/>
      <c r="C29" s="147"/>
    </row>
    <row r="30" spans="1:3">
      <c r="A30" s="107" t="s">
        <v>397</v>
      </c>
      <c r="B30" s="147"/>
      <c r="C30" s="147"/>
    </row>
    <row r="31" spans="1:3" ht="15" thickBot="1">
      <c r="A31" s="156" t="s">
        <v>398</v>
      </c>
      <c r="B31" s="157"/>
      <c r="C31" s="157"/>
    </row>
    <row r="32" spans="1:3" ht="30.75" thickTop="1">
      <c r="A32" s="121" t="s">
        <v>394</v>
      </c>
      <c r="B32" s="201"/>
      <c r="C32" s="201"/>
    </row>
    <row r="33" spans="1:5">
      <c r="A33" s="6"/>
    </row>
    <row r="34" spans="1:5">
      <c r="A34" s="465" t="s">
        <v>143</v>
      </c>
      <c r="B34" s="465"/>
    </row>
    <row r="35" spans="1:5">
      <c r="A35" s="6"/>
    </row>
    <row r="36" spans="1:5" ht="37.9" customHeight="1">
      <c r="A36" s="532" t="s">
        <v>18</v>
      </c>
      <c r="B36" s="142" t="s">
        <v>706</v>
      </c>
      <c r="C36" s="142" t="s">
        <v>354</v>
      </c>
    </row>
    <row r="37" spans="1:5" ht="28.5" customHeight="1">
      <c r="A37" s="533"/>
      <c r="B37" s="280" t="s">
        <v>545</v>
      </c>
      <c r="C37" s="280" t="s">
        <v>546</v>
      </c>
    </row>
    <row r="38" spans="1:5" s="15" customFormat="1" ht="25.9" customHeight="1">
      <c r="A38" s="55" t="s">
        <v>144</v>
      </c>
      <c r="B38" s="185"/>
      <c r="C38" s="185"/>
    </row>
    <row r="39" spans="1:5" s="15" customFormat="1" ht="31.9" customHeight="1">
      <c r="A39" s="55" t="s">
        <v>342</v>
      </c>
      <c r="B39" s="185"/>
      <c r="C39" s="185"/>
    </row>
    <row r="40" spans="1:5" s="15" customFormat="1" ht="99.75">
      <c r="A40" s="55" t="s">
        <v>547</v>
      </c>
      <c r="B40" s="185"/>
      <c r="C40" s="185"/>
    </row>
    <row r="41" spans="1:5" ht="14.45" customHeight="1">
      <c r="A41" s="6"/>
    </row>
    <row r="42" spans="1:5">
      <c r="A42" s="465" t="s">
        <v>267</v>
      </c>
      <c r="B42" s="465"/>
    </row>
    <row r="43" spans="1:5" ht="15">
      <c r="A43" s="94"/>
    </row>
    <row r="44" spans="1:5" ht="15">
      <c r="A44" s="467" t="s">
        <v>256</v>
      </c>
      <c r="B44" s="467"/>
    </row>
    <row r="45" spans="1:5">
      <c r="A45" s="449"/>
      <c r="B45" s="449"/>
    </row>
    <row r="46" spans="1:5">
      <c r="A46" s="6"/>
    </row>
    <row r="47" spans="1:5" ht="15">
      <c r="A47" s="465" t="s">
        <v>266</v>
      </c>
      <c r="B47" s="465"/>
      <c r="C47" s="7"/>
      <c r="D47" s="7"/>
      <c r="E47" s="7"/>
    </row>
    <row r="48" spans="1:5">
      <c r="A48" s="6"/>
    </row>
    <row r="49" spans="1:3" ht="45">
      <c r="A49" s="143" t="s">
        <v>18</v>
      </c>
      <c r="B49" s="143" t="s">
        <v>706</v>
      </c>
      <c r="C49" s="143" t="s">
        <v>354</v>
      </c>
    </row>
    <row r="50" spans="1:3" s="15" customFormat="1" ht="28.5">
      <c r="A50" s="55" t="s">
        <v>145</v>
      </c>
      <c r="B50" s="13"/>
      <c r="C50" s="13"/>
    </row>
    <row r="51" spans="1:3">
      <c r="A51" s="6"/>
    </row>
    <row r="52" spans="1:3">
      <c r="A52" s="2" t="s">
        <v>646</v>
      </c>
    </row>
    <row r="53" spans="1:3">
      <c r="A53" s="65"/>
    </row>
    <row r="54" spans="1:3" ht="14.45" customHeight="1">
      <c r="A54" s="449" t="s">
        <v>255</v>
      </c>
      <c r="B54" s="449"/>
    </row>
    <row r="55" spans="1:3">
      <c r="A55" s="312"/>
      <c r="B55" s="312"/>
    </row>
    <row r="56" spans="1:3">
      <c r="A56" s="312"/>
      <c r="B56" s="312"/>
    </row>
    <row r="57" spans="1:3">
      <c r="A57" s="312"/>
      <c r="B57" s="312"/>
    </row>
  </sheetData>
  <mergeCells count="10">
    <mergeCell ref="A1:B1"/>
    <mergeCell ref="A12:B12"/>
    <mergeCell ref="A34:B34"/>
    <mergeCell ref="A8:B8"/>
    <mergeCell ref="A36:A37"/>
    <mergeCell ref="A42:B42"/>
    <mergeCell ref="A44:B44"/>
    <mergeCell ref="A45:B45"/>
    <mergeCell ref="A47:B47"/>
    <mergeCell ref="A54:B54"/>
  </mergeCells>
  <pageMargins left="0.25" right="0.25" top="0.75" bottom="0.75" header="0.3" footer="0.3"/>
  <pageSetup paperSize="9" fitToHeight="0" orientation="landscape" r:id="rId1"/>
</worksheet>
</file>

<file path=xl/worksheets/sheet17.xml><?xml version="1.0" encoding="utf-8"?>
<worksheet xmlns="http://schemas.openxmlformats.org/spreadsheetml/2006/main" xmlns:r="http://schemas.openxmlformats.org/officeDocument/2006/relationships">
  <sheetPr>
    <pageSetUpPr fitToPage="1"/>
  </sheetPr>
  <dimension ref="A1:J49"/>
  <sheetViews>
    <sheetView showGridLines="0" topLeftCell="A16" workbookViewId="0">
      <selection activeCell="F38" sqref="F38"/>
    </sheetView>
  </sheetViews>
  <sheetFormatPr baseColWidth="10" defaultColWidth="11.42578125" defaultRowHeight="14.25"/>
  <cols>
    <col min="1" max="1" width="19" style="2" customWidth="1"/>
    <col min="2" max="2" width="28.85546875" style="2" customWidth="1"/>
    <col min="3" max="4" width="15.140625" style="2" customWidth="1"/>
    <col min="5" max="5" width="11.42578125" style="2" customWidth="1"/>
    <col min="6" max="6" width="12.7109375" style="2" customWidth="1"/>
    <col min="7" max="7" width="13.140625" style="2" customWidth="1"/>
    <col min="8" max="8" width="12.5703125" style="2" customWidth="1"/>
    <col min="9" max="9" width="11.42578125" style="2" customWidth="1"/>
    <col min="10" max="10" width="12.7109375" style="2" customWidth="1"/>
    <col min="11" max="12" width="11.42578125" style="2" customWidth="1"/>
    <col min="13" max="16384" width="11.42578125" style="2"/>
  </cols>
  <sheetData>
    <row r="1" spans="1:10" ht="15">
      <c r="A1" s="200" t="s">
        <v>199</v>
      </c>
      <c r="B1" s="1"/>
      <c r="C1" s="1"/>
      <c r="D1" s="1"/>
      <c r="E1" s="1"/>
      <c r="F1" s="1"/>
    </row>
    <row r="2" spans="1:10">
      <c r="A2" s="27"/>
    </row>
    <row r="3" spans="1:10" s="15" customFormat="1">
      <c r="A3" s="2" t="s">
        <v>548</v>
      </c>
    </row>
    <row r="4" spans="1:10">
      <c r="A4" s="27"/>
    </row>
    <row r="5" spans="1:10">
      <c r="A5" s="18"/>
      <c r="B5" s="18"/>
    </row>
    <row r="6" spans="1:10">
      <c r="A6" s="476" t="s">
        <v>118</v>
      </c>
      <c r="B6" s="476" t="s">
        <v>259</v>
      </c>
      <c r="C6" s="476" t="s">
        <v>706</v>
      </c>
      <c r="D6" s="476" t="s">
        <v>354</v>
      </c>
    </row>
    <row r="7" spans="1:10">
      <c r="A7" s="477"/>
      <c r="B7" s="477"/>
      <c r="C7" s="477"/>
      <c r="D7" s="477"/>
    </row>
    <row r="8" spans="1:10">
      <c r="A8" s="66">
        <v>15701</v>
      </c>
      <c r="B8" s="67" t="s">
        <v>128</v>
      </c>
      <c r="C8" s="185">
        <v>0</v>
      </c>
      <c r="D8" s="185">
        <v>0</v>
      </c>
    </row>
    <row r="9" spans="1:10" ht="15" thickBot="1">
      <c r="A9" s="68">
        <v>15702</v>
      </c>
      <c r="B9" s="50" t="s">
        <v>129</v>
      </c>
      <c r="C9" s="41">
        <v>0</v>
      </c>
      <c r="D9" s="41">
        <v>0</v>
      </c>
    </row>
    <row r="10" spans="1:10" ht="15.75" thickTop="1">
      <c r="A10" s="459" t="s">
        <v>11</v>
      </c>
      <c r="B10" s="460"/>
      <c r="C10" s="118"/>
      <c r="D10" s="118"/>
    </row>
    <row r="11" spans="1:10">
      <c r="A11" s="27"/>
    </row>
    <row r="12" spans="1:10" ht="15">
      <c r="A12" s="2" t="s">
        <v>647</v>
      </c>
      <c r="B12" s="7"/>
      <c r="C12" s="7"/>
      <c r="D12" s="4"/>
      <c r="E12" s="7"/>
      <c r="F12" s="7"/>
    </row>
    <row r="13" spans="1:10" ht="15">
      <c r="A13" s="94"/>
      <c r="B13" s="7"/>
      <c r="C13" s="7"/>
      <c r="D13" s="4"/>
      <c r="E13" s="7"/>
      <c r="F13" s="7"/>
    </row>
    <row r="14" spans="1:10" ht="15">
      <c r="A14" s="2" t="s">
        <v>549</v>
      </c>
      <c r="B14" s="7"/>
      <c r="C14" s="7"/>
      <c r="D14" s="4"/>
      <c r="E14" s="7"/>
      <c r="F14" s="7"/>
    </row>
    <row r="15" spans="1:10" ht="15">
      <c r="A15" s="94"/>
      <c r="B15" s="7"/>
      <c r="C15" s="7"/>
      <c r="D15" s="4"/>
      <c r="E15" s="7"/>
      <c r="F15" s="7"/>
    </row>
    <row r="16" spans="1:10" ht="15">
      <c r="A16" s="254"/>
      <c r="B16" s="69"/>
      <c r="C16" s="45"/>
      <c r="D16" s="45"/>
      <c r="E16" s="45"/>
      <c r="F16" s="45"/>
      <c r="G16" s="45"/>
      <c r="H16" s="45"/>
      <c r="I16" s="45"/>
      <c r="J16" s="45"/>
    </row>
    <row r="17" spans="1:9" ht="15">
      <c r="A17" s="2" t="s">
        <v>176</v>
      </c>
      <c r="B17" s="7"/>
      <c r="C17" s="7"/>
      <c r="D17" s="4"/>
      <c r="E17" s="7"/>
      <c r="F17" s="7"/>
    </row>
    <row r="18" spans="1:9">
      <c r="A18" s="27" t="s">
        <v>4</v>
      </c>
    </row>
    <row r="19" spans="1:9" ht="45">
      <c r="A19" s="143" t="s">
        <v>118</v>
      </c>
      <c r="B19" s="143" t="s">
        <v>259</v>
      </c>
      <c r="C19" s="143" t="s">
        <v>706</v>
      </c>
      <c r="D19" s="143" t="s">
        <v>354</v>
      </c>
    </row>
    <row r="20" spans="1:9">
      <c r="A20" s="66">
        <v>15701</v>
      </c>
      <c r="B20" s="67" t="s">
        <v>128</v>
      </c>
      <c r="C20" s="3">
        <v>0</v>
      </c>
      <c r="D20" s="3">
        <v>0</v>
      </c>
    </row>
    <row r="21" spans="1:9" ht="15" thickBot="1">
      <c r="A21" s="68">
        <v>15702</v>
      </c>
      <c r="B21" s="50" t="s">
        <v>129</v>
      </c>
      <c r="C21" s="39">
        <v>0</v>
      </c>
      <c r="D21" s="39">
        <v>0</v>
      </c>
    </row>
    <row r="22" spans="1:9" ht="15.75" thickTop="1">
      <c r="A22" s="459" t="s">
        <v>11</v>
      </c>
      <c r="B22" s="460"/>
      <c r="C22" s="118"/>
      <c r="D22" s="118"/>
    </row>
    <row r="23" spans="1:9" hidden="1">
      <c r="A23" s="27"/>
    </row>
    <row r="24" spans="1:9">
      <c r="A24" s="27"/>
    </row>
    <row r="25" spans="1:9" s="15" customFormat="1" ht="15">
      <c r="A25" s="2" t="s">
        <v>177</v>
      </c>
      <c r="B25" s="17"/>
      <c r="C25" s="17"/>
      <c r="D25" s="17"/>
      <c r="E25" s="17"/>
      <c r="F25" s="17"/>
    </row>
    <row r="26" spans="1:9">
      <c r="A26" s="27" t="s">
        <v>4</v>
      </c>
    </row>
    <row r="27" spans="1:9">
      <c r="A27" s="18"/>
      <c r="B27" s="18"/>
    </row>
    <row r="28" spans="1:9" ht="15.75" customHeight="1">
      <c r="A28" s="534" t="s">
        <v>706</v>
      </c>
      <c r="B28" s="535"/>
      <c r="C28" s="535"/>
      <c r="D28" s="535"/>
      <c r="E28" s="532"/>
    </row>
    <row r="29" spans="1:9" ht="45">
      <c r="A29" s="205" t="s">
        <v>343</v>
      </c>
      <c r="B29" s="143" t="s">
        <v>30</v>
      </c>
      <c r="C29" s="143" t="s">
        <v>56</v>
      </c>
      <c r="D29" s="143" t="s">
        <v>50</v>
      </c>
      <c r="E29" s="143" t="s">
        <v>51</v>
      </c>
    </row>
    <row r="30" spans="1:9" s="15" customFormat="1" hidden="1">
      <c r="A30" s="70"/>
      <c r="B30" s="3"/>
      <c r="C30" s="3"/>
      <c r="D30" s="3"/>
      <c r="E30" s="3"/>
      <c r="F30" s="2"/>
      <c r="G30" s="2"/>
      <c r="H30" s="2"/>
      <c r="I30" s="2"/>
    </row>
    <row r="31" spans="1:9" s="15" customFormat="1">
      <c r="A31" s="255"/>
      <c r="B31" s="184"/>
      <c r="C31" s="184">
        <v>0</v>
      </c>
      <c r="D31" s="184">
        <v>0</v>
      </c>
      <c r="E31" s="184">
        <v>0</v>
      </c>
      <c r="F31" s="2"/>
      <c r="G31" s="2"/>
      <c r="H31" s="2"/>
      <c r="I31" s="2"/>
    </row>
    <row r="32" spans="1:9">
      <c r="A32" s="256"/>
      <c r="B32" s="184"/>
      <c r="C32" s="184">
        <v>0</v>
      </c>
      <c r="D32" s="184">
        <v>0</v>
      </c>
      <c r="E32" s="184">
        <v>0</v>
      </c>
    </row>
    <row r="33" spans="1:5" ht="15">
      <c r="A33" s="257" t="s">
        <v>11</v>
      </c>
      <c r="B33" s="118"/>
      <c r="C33" s="118"/>
      <c r="D33" s="118"/>
      <c r="E33" s="118"/>
    </row>
    <row r="34" spans="1:5">
      <c r="A34" s="6"/>
    </row>
    <row r="35" spans="1:5" ht="14.25" customHeight="1">
      <c r="A35" s="443" t="s">
        <v>354</v>
      </c>
      <c r="B35" s="444"/>
      <c r="C35" s="444"/>
      <c r="D35" s="444"/>
      <c r="E35" s="445"/>
    </row>
    <row r="36" spans="1:5" ht="45">
      <c r="A36" s="205" t="s">
        <v>343</v>
      </c>
      <c r="B36" s="143" t="s">
        <v>30</v>
      </c>
      <c r="C36" s="143" t="s">
        <v>56</v>
      </c>
      <c r="D36" s="143" t="s">
        <v>50</v>
      </c>
      <c r="E36" s="143" t="s">
        <v>51</v>
      </c>
    </row>
    <row r="37" spans="1:5">
      <c r="A37" s="70"/>
      <c r="B37" s="163"/>
      <c r="C37" s="163">
        <v>0</v>
      </c>
      <c r="D37" s="163">
        <v>0</v>
      </c>
      <c r="E37" s="163">
        <v>0</v>
      </c>
    </row>
    <row r="38" spans="1:5" ht="15" thickBot="1">
      <c r="A38" s="71"/>
      <c r="B38" s="39"/>
      <c r="C38" s="39">
        <v>0</v>
      </c>
      <c r="D38" s="39">
        <v>0</v>
      </c>
      <c r="E38" s="39">
        <v>0</v>
      </c>
    </row>
    <row r="39" spans="1:5" ht="15.75" thickTop="1">
      <c r="A39" s="258" t="s">
        <v>11</v>
      </c>
      <c r="B39" s="118"/>
      <c r="C39" s="118"/>
      <c r="D39" s="118"/>
      <c r="E39" s="118"/>
    </row>
    <row r="40" spans="1:5">
      <c r="A40" s="6"/>
    </row>
    <row r="41" spans="1:5">
      <c r="A41" s="6"/>
    </row>
    <row r="42" spans="1:5">
      <c r="A42" s="2" t="s">
        <v>268</v>
      </c>
    </row>
    <row r="43" spans="1:5">
      <c r="A43" s="65"/>
    </row>
    <row r="44" spans="1:5" ht="14.45" customHeight="1">
      <c r="A44" s="449" t="s">
        <v>255</v>
      </c>
      <c r="B44" s="449"/>
    </row>
    <row r="45" spans="1:5">
      <c r="A45" s="312"/>
      <c r="B45" s="312"/>
    </row>
    <row r="46" spans="1:5">
      <c r="A46" s="312"/>
      <c r="B46" s="312"/>
    </row>
    <row r="47" spans="1:5">
      <c r="A47" s="312"/>
      <c r="B47" s="312"/>
    </row>
    <row r="48" spans="1:5" ht="13.9" hidden="1" customHeight="1">
      <c r="A48" s="312"/>
      <c r="B48" s="312"/>
    </row>
    <row r="49" spans="1:2">
      <c r="A49" s="312"/>
      <c r="B49" s="312"/>
    </row>
  </sheetData>
  <mergeCells count="9">
    <mergeCell ref="A44:B44"/>
    <mergeCell ref="A35:E35"/>
    <mergeCell ref="B6:B7"/>
    <mergeCell ref="C6:C7"/>
    <mergeCell ref="D6:D7"/>
    <mergeCell ref="A10:B10"/>
    <mergeCell ref="A28:E28"/>
    <mergeCell ref="A22:B22"/>
    <mergeCell ref="A6:A7"/>
  </mergeCells>
  <pageMargins left="0.25" right="0.25" top="0.75" bottom="0.75" header="0.3" footer="0.3"/>
  <pageSetup paperSize="9" fitToHeight="0" orientation="landscape" verticalDpi="300" r:id="rId1"/>
</worksheet>
</file>

<file path=xl/worksheets/sheet18.xml><?xml version="1.0" encoding="utf-8"?>
<worksheet xmlns="http://schemas.openxmlformats.org/spreadsheetml/2006/main" xmlns:r="http://schemas.openxmlformats.org/officeDocument/2006/relationships">
  <dimension ref="A1:D55"/>
  <sheetViews>
    <sheetView showGridLines="0" workbookViewId="0">
      <selection activeCell="D35" sqref="D35"/>
    </sheetView>
  </sheetViews>
  <sheetFormatPr baseColWidth="10" defaultColWidth="11.42578125" defaultRowHeight="14.25"/>
  <cols>
    <col min="1" max="1" width="15.28515625" style="2" customWidth="1"/>
    <col min="2" max="2" width="35.140625" style="2" customWidth="1"/>
    <col min="3" max="3" width="30.28515625" style="2" customWidth="1"/>
    <col min="4" max="4" width="28.5703125" style="2" customWidth="1"/>
    <col min="5" max="5" width="26.7109375" style="2" customWidth="1"/>
    <col min="6" max="16384" width="11.42578125" style="2"/>
  </cols>
  <sheetData>
    <row r="1" spans="1:4" ht="15">
      <c r="A1" s="200" t="s">
        <v>197</v>
      </c>
    </row>
    <row r="2" spans="1:4">
      <c r="A2" s="27"/>
    </row>
    <row r="3" spans="1:4">
      <c r="A3" s="2" t="s">
        <v>217</v>
      </c>
    </row>
    <row r="4" spans="1:4" ht="15">
      <c r="A4" s="94"/>
    </row>
    <row r="5" spans="1:4" ht="30" customHeight="1">
      <c r="A5" s="204" t="s">
        <v>479</v>
      </c>
      <c r="B5" s="204" t="s">
        <v>393</v>
      </c>
      <c r="C5" s="143" t="s">
        <v>733</v>
      </c>
      <c r="D5" s="143" t="s">
        <v>354</v>
      </c>
    </row>
    <row r="6" spans="1:4">
      <c r="A6" s="214">
        <v>11602</v>
      </c>
      <c r="B6" s="79" t="s">
        <v>550</v>
      </c>
      <c r="C6" s="79">
        <v>0</v>
      </c>
      <c r="D6" s="79">
        <v>0</v>
      </c>
    </row>
    <row r="7" spans="1:4" ht="28.5">
      <c r="A7" s="214">
        <v>11605</v>
      </c>
      <c r="B7" s="34" t="s">
        <v>551</v>
      </c>
      <c r="C7" s="79">
        <v>0</v>
      </c>
      <c r="D7" s="79">
        <v>0</v>
      </c>
    </row>
    <row r="8" spans="1:4">
      <c r="A8" s="214">
        <v>17101</v>
      </c>
      <c r="B8" s="79" t="s">
        <v>552</v>
      </c>
      <c r="C8" s="79">
        <v>0</v>
      </c>
      <c r="D8" s="79">
        <v>0</v>
      </c>
    </row>
    <row r="9" spans="1:4">
      <c r="A9" s="160" t="s">
        <v>11</v>
      </c>
      <c r="B9" s="160"/>
      <c r="C9" s="160">
        <v>0</v>
      </c>
      <c r="D9" s="160">
        <v>0</v>
      </c>
    </row>
    <row r="10" spans="1:4" ht="15">
      <c r="A10" s="94"/>
    </row>
    <row r="11" spans="1:4">
      <c r="A11" s="2" t="s">
        <v>693</v>
      </c>
    </row>
    <row r="12" spans="1:4" ht="13.9" customHeight="1">
      <c r="A12" s="137"/>
      <c r="B12" s="137"/>
    </row>
    <row r="13" spans="1:4">
      <c r="A13" s="449" t="s">
        <v>255</v>
      </c>
      <c r="B13" s="449"/>
    </row>
    <row r="14" spans="1:4">
      <c r="A14" s="137"/>
      <c r="B14" s="137"/>
    </row>
    <row r="15" spans="1:4">
      <c r="A15" s="137"/>
      <c r="B15" s="137"/>
    </row>
    <row r="16" spans="1:4">
      <c r="A16" s="137"/>
      <c r="B16" s="137"/>
    </row>
    <row r="17" spans="1:4">
      <c r="A17" s="2" t="s">
        <v>692</v>
      </c>
    </row>
    <row r="19" spans="1:4">
      <c r="A19" s="449" t="s">
        <v>255</v>
      </c>
      <c r="B19" s="449"/>
    </row>
    <row r="20" spans="1:4">
      <c r="A20" s="306"/>
      <c r="B20" s="306"/>
    </row>
    <row r="21" spans="1:4">
      <c r="A21" s="306"/>
      <c r="B21" s="306"/>
    </row>
    <row r="22" spans="1:4">
      <c r="A22" s="306"/>
      <c r="B22" s="306"/>
    </row>
    <row r="23" spans="1:4">
      <c r="A23" s="259"/>
      <c r="B23" s="259"/>
    </row>
    <row r="24" spans="1:4">
      <c r="A24" s="259" t="s">
        <v>694</v>
      </c>
      <c r="B24" s="259"/>
    </row>
    <row r="25" spans="1:4">
      <c r="A25" s="259"/>
      <c r="B25" s="259"/>
    </row>
    <row r="26" spans="1:4" ht="15">
      <c r="A26" s="536" t="s">
        <v>706</v>
      </c>
      <c r="B26" s="537"/>
      <c r="C26" s="537"/>
      <c r="D26" s="538"/>
    </row>
    <row r="27" spans="1:4" ht="15">
      <c r="A27" s="260" t="s">
        <v>5</v>
      </c>
      <c r="B27" s="260" t="s">
        <v>6</v>
      </c>
      <c r="C27" s="204" t="s">
        <v>381</v>
      </c>
      <c r="D27" s="204" t="s">
        <v>11</v>
      </c>
    </row>
    <row r="28" spans="1:4">
      <c r="A28" s="243">
        <v>1</v>
      </c>
      <c r="B28" s="244"/>
      <c r="C28" s="79">
        <v>0</v>
      </c>
      <c r="D28" s="79">
        <v>0</v>
      </c>
    </row>
    <row r="29" spans="1:4">
      <c r="A29" s="243">
        <v>10</v>
      </c>
      <c r="B29" s="244"/>
      <c r="C29" s="79">
        <v>0</v>
      </c>
      <c r="D29" s="79">
        <v>0</v>
      </c>
    </row>
    <row r="30" spans="1:4">
      <c r="A30" s="151" t="s">
        <v>553</v>
      </c>
      <c r="B30" s="79"/>
      <c r="C30" s="79">
        <v>0</v>
      </c>
      <c r="D30" s="79">
        <v>0</v>
      </c>
    </row>
    <row r="31" spans="1:4" ht="15">
      <c r="A31" s="468" t="s">
        <v>11</v>
      </c>
      <c r="B31" s="469"/>
      <c r="C31" s="470"/>
      <c r="D31" s="160">
        <v>0</v>
      </c>
    </row>
    <row r="32" spans="1:4">
      <c r="A32" s="83"/>
      <c r="B32" s="83"/>
      <c r="C32" s="83"/>
      <c r="D32" s="83"/>
    </row>
    <row r="33" spans="1:4" ht="52.5" customHeight="1">
      <c r="A33" s="276" t="s">
        <v>734</v>
      </c>
      <c r="B33" s="79">
        <v>0</v>
      </c>
      <c r="C33" s="83"/>
      <c r="D33" s="83"/>
    </row>
    <row r="34" spans="1:4">
      <c r="A34" s="83"/>
      <c r="B34" s="83"/>
      <c r="C34" s="83"/>
      <c r="D34" s="83"/>
    </row>
    <row r="35" spans="1:4">
      <c r="A35" s="2" t="s">
        <v>268</v>
      </c>
    </row>
    <row r="36" spans="1:4">
      <c r="A36" s="65"/>
    </row>
    <row r="37" spans="1:4">
      <c r="A37" s="449" t="s">
        <v>255</v>
      </c>
      <c r="B37" s="449"/>
    </row>
    <row r="43" spans="1:4" hidden="1"/>
    <row r="52" hidden="1"/>
    <row r="55" hidden="1"/>
  </sheetData>
  <mergeCells count="5">
    <mergeCell ref="A26:D26"/>
    <mergeCell ref="A31:C31"/>
    <mergeCell ref="A37:B37"/>
    <mergeCell ref="A13:B13"/>
    <mergeCell ref="A19:B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K112"/>
  <sheetViews>
    <sheetView showGridLines="0" topLeftCell="A34" zoomScale="80" zoomScaleNormal="80" workbookViewId="0">
      <selection activeCell="A74" sqref="A74"/>
    </sheetView>
  </sheetViews>
  <sheetFormatPr baseColWidth="10" defaultColWidth="11.42578125" defaultRowHeight="14.25"/>
  <cols>
    <col min="1" max="1" width="12.140625" style="65" customWidth="1"/>
    <col min="2" max="2" width="35.140625" style="2" customWidth="1"/>
    <col min="3" max="3" width="32.42578125" style="2" customWidth="1"/>
    <col min="4" max="4" width="16.5703125" style="2" customWidth="1"/>
    <col min="5" max="5" width="20.7109375" style="2" bestFit="1" customWidth="1"/>
    <col min="6" max="6" width="13.7109375" style="2" customWidth="1"/>
    <col min="7" max="8" width="14.7109375" style="2" customWidth="1"/>
    <col min="9" max="9" width="46.5703125" style="2" customWidth="1"/>
    <col min="10" max="11" width="11.42578125" style="2" customWidth="1"/>
    <col min="12" max="16384" width="11.42578125" style="2"/>
  </cols>
  <sheetData>
    <row r="1" spans="1:10" ht="15">
      <c r="A1" s="450" t="s">
        <v>200</v>
      </c>
      <c r="B1" s="450"/>
      <c r="C1" s="1"/>
      <c r="D1" s="1"/>
      <c r="E1" s="1"/>
      <c r="F1" s="1"/>
      <c r="G1" s="1"/>
    </row>
    <row r="2" spans="1:10">
      <c r="A2" s="6"/>
    </row>
    <row r="3" spans="1:10">
      <c r="A3" s="465" t="s">
        <v>554</v>
      </c>
      <c r="B3" s="465"/>
      <c r="C3" s="465"/>
    </row>
    <row r="4" spans="1:10" ht="15">
      <c r="A4" s="94"/>
    </row>
    <row r="5" spans="1:10" ht="15">
      <c r="A5" s="94"/>
    </row>
    <row r="6" spans="1:10" ht="14.25" customHeight="1">
      <c r="A6" s="476" t="s">
        <v>361</v>
      </c>
      <c r="B6" s="476" t="s">
        <v>393</v>
      </c>
      <c r="C6" s="443" t="s">
        <v>706</v>
      </c>
      <c r="D6" s="444"/>
      <c r="E6" s="445"/>
    </row>
    <row r="7" spans="1:10" ht="30">
      <c r="A7" s="477"/>
      <c r="B7" s="477"/>
      <c r="C7" s="143" t="s">
        <v>8</v>
      </c>
      <c r="D7" s="143" t="s">
        <v>9</v>
      </c>
      <c r="E7" s="143" t="s">
        <v>3</v>
      </c>
    </row>
    <row r="8" spans="1:10">
      <c r="A8" s="64">
        <v>21401</v>
      </c>
      <c r="B8" s="242" t="s">
        <v>382</v>
      </c>
      <c r="C8" s="338">
        <v>85038</v>
      </c>
      <c r="D8" s="338">
        <v>35691</v>
      </c>
      <c r="E8" s="338">
        <f>+C8+D8</f>
        <v>120729</v>
      </c>
      <c r="I8" s="92"/>
      <c r="J8" s="92"/>
    </row>
    <row r="9" spans="1:10">
      <c r="A9" s="64">
        <v>21404</v>
      </c>
      <c r="B9" s="242" t="s">
        <v>383</v>
      </c>
      <c r="C9" s="338">
        <v>0</v>
      </c>
      <c r="D9" s="338">
        <v>7512</v>
      </c>
      <c r="E9" s="338">
        <f t="shared" ref="E9:E15" si="0">+C9+D9</f>
        <v>7512</v>
      </c>
      <c r="I9" s="92"/>
      <c r="J9" s="92"/>
    </row>
    <row r="10" spans="1:10">
      <c r="A10" s="64">
        <v>21405</v>
      </c>
      <c r="B10" s="242" t="s">
        <v>384</v>
      </c>
      <c r="C10" s="338"/>
      <c r="D10" s="338"/>
      <c r="E10" s="338">
        <f t="shared" si="0"/>
        <v>0</v>
      </c>
      <c r="I10" s="92"/>
      <c r="J10" s="92"/>
    </row>
    <row r="11" spans="1:10" ht="28.5">
      <c r="A11" s="64">
        <v>11405</v>
      </c>
      <c r="B11" s="242" t="s">
        <v>391</v>
      </c>
      <c r="C11" s="338">
        <v>181844</v>
      </c>
      <c r="D11" s="338">
        <v>1067143</v>
      </c>
      <c r="E11" s="338">
        <f t="shared" si="0"/>
        <v>1248987</v>
      </c>
      <c r="I11" s="92"/>
      <c r="J11" s="92"/>
    </row>
    <row r="12" spans="1:10">
      <c r="A12" s="64">
        <v>21406</v>
      </c>
      <c r="B12" s="242" t="s">
        <v>385</v>
      </c>
      <c r="C12" s="338">
        <v>0</v>
      </c>
      <c r="D12" s="338">
        <v>0</v>
      </c>
      <c r="E12" s="338">
        <f t="shared" si="0"/>
        <v>0</v>
      </c>
    </row>
    <row r="13" spans="1:10" ht="28.5">
      <c r="A13" s="64">
        <v>21407</v>
      </c>
      <c r="B13" s="242" t="s">
        <v>386</v>
      </c>
      <c r="C13" s="338">
        <v>0</v>
      </c>
      <c r="D13" s="338">
        <v>0</v>
      </c>
      <c r="E13" s="338">
        <f t="shared" si="0"/>
        <v>0</v>
      </c>
    </row>
    <row r="14" spans="1:10" ht="28.5">
      <c r="A14" s="64">
        <v>21414</v>
      </c>
      <c r="B14" s="242" t="s">
        <v>388</v>
      </c>
      <c r="C14" s="338">
        <v>0</v>
      </c>
      <c r="D14" s="338">
        <v>0</v>
      </c>
      <c r="E14" s="338">
        <f t="shared" si="0"/>
        <v>0</v>
      </c>
    </row>
    <row r="15" spans="1:10">
      <c r="A15" s="64">
        <v>21604</v>
      </c>
      <c r="B15" s="242" t="s">
        <v>392</v>
      </c>
      <c r="C15" s="338">
        <v>0</v>
      </c>
      <c r="D15" s="338">
        <v>0</v>
      </c>
      <c r="E15" s="338">
        <f t="shared" si="0"/>
        <v>0</v>
      </c>
    </row>
    <row r="16" spans="1:10" ht="15">
      <c r="A16" s="261" t="s">
        <v>11</v>
      </c>
      <c r="B16" s="117"/>
      <c r="C16" s="393">
        <f t="shared" ref="C16:E16" si="1">SUM(C8:C15)</f>
        <v>266882</v>
      </c>
      <c r="D16" s="393">
        <f t="shared" si="1"/>
        <v>1110346</v>
      </c>
      <c r="E16" s="393">
        <f t="shared" si="1"/>
        <v>1377228</v>
      </c>
    </row>
    <row r="17" spans="1:8">
      <c r="A17" s="42"/>
      <c r="B17" s="42"/>
      <c r="C17" s="42"/>
      <c r="D17" s="42"/>
      <c r="E17" s="42"/>
      <c r="F17" s="45"/>
      <c r="G17" s="45"/>
      <c r="H17" s="45"/>
    </row>
    <row r="18" spans="1:8" ht="14.45" customHeight="1">
      <c r="A18" s="476" t="s">
        <v>361</v>
      </c>
      <c r="B18" s="476" t="s">
        <v>6</v>
      </c>
      <c r="C18" s="443" t="s">
        <v>354</v>
      </c>
      <c r="D18" s="444"/>
      <c r="E18" s="445"/>
      <c r="F18" s="45"/>
      <c r="G18" s="45"/>
    </row>
    <row r="19" spans="1:8" ht="30">
      <c r="A19" s="477"/>
      <c r="B19" s="477"/>
      <c r="C19" s="143" t="s">
        <v>8</v>
      </c>
      <c r="D19" s="143" t="s">
        <v>9</v>
      </c>
      <c r="E19" s="143" t="s">
        <v>3</v>
      </c>
      <c r="F19" s="45"/>
      <c r="G19" s="45"/>
    </row>
    <row r="20" spans="1:8">
      <c r="A20" s="64">
        <v>21401</v>
      </c>
      <c r="B20" s="242" t="s">
        <v>382</v>
      </c>
      <c r="C20" s="404">
        <v>4694</v>
      </c>
      <c r="D20" s="404">
        <v>30997</v>
      </c>
      <c r="E20" s="404">
        <f>SUM(C20:D20)</f>
        <v>35691</v>
      </c>
      <c r="F20" s="45"/>
      <c r="G20" s="45"/>
    </row>
    <row r="21" spans="1:8">
      <c r="A21" s="64">
        <v>21404</v>
      </c>
      <c r="B21" s="242" t="s">
        <v>383</v>
      </c>
      <c r="C21" s="404">
        <v>0</v>
      </c>
      <c r="D21" s="404">
        <v>7512</v>
      </c>
      <c r="E21" s="404">
        <f t="shared" ref="E21:E27" si="2">SUM(C21:D21)</f>
        <v>7512</v>
      </c>
      <c r="F21" s="45"/>
      <c r="G21" s="45"/>
    </row>
    <row r="22" spans="1:8">
      <c r="A22" s="64">
        <v>21405</v>
      </c>
      <c r="B22" s="242" t="s">
        <v>384</v>
      </c>
      <c r="C22" s="404">
        <v>527302</v>
      </c>
      <c r="D22" s="404">
        <v>539841</v>
      </c>
      <c r="E22" s="404">
        <f t="shared" si="2"/>
        <v>1067143</v>
      </c>
      <c r="F22" s="45"/>
      <c r="G22" s="45"/>
    </row>
    <row r="23" spans="1:8" ht="28.5">
      <c r="A23" s="64">
        <v>11405</v>
      </c>
      <c r="B23" s="242" t="s">
        <v>391</v>
      </c>
      <c r="C23" s="404">
        <v>0</v>
      </c>
      <c r="D23" s="404">
        <v>0</v>
      </c>
      <c r="E23" s="404">
        <f t="shared" si="2"/>
        <v>0</v>
      </c>
      <c r="F23" s="45"/>
      <c r="G23" s="45"/>
    </row>
    <row r="24" spans="1:8">
      <c r="A24" s="64">
        <v>21406</v>
      </c>
      <c r="B24" s="242" t="s">
        <v>385</v>
      </c>
      <c r="C24" s="404">
        <v>0</v>
      </c>
      <c r="D24" s="404">
        <v>0</v>
      </c>
      <c r="E24" s="404">
        <f t="shared" si="2"/>
        <v>0</v>
      </c>
      <c r="F24" s="45"/>
      <c r="G24" s="45"/>
    </row>
    <row r="25" spans="1:8" ht="28.5">
      <c r="A25" s="64">
        <v>21407</v>
      </c>
      <c r="B25" s="242" t="s">
        <v>386</v>
      </c>
      <c r="C25" s="404">
        <v>0</v>
      </c>
      <c r="D25" s="404">
        <v>0</v>
      </c>
      <c r="E25" s="404">
        <f t="shared" si="2"/>
        <v>0</v>
      </c>
      <c r="F25" s="45"/>
      <c r="G25" s="45"/>
    </row>
    <row r="26" spans="1:8" ht="28.5">
      <c r="A26" s="64">
        <v>21414</v>
      </c>
      <c r="B26" s="242" t="s">
        <v>388</v>
      </c>
      <c r="C26" s="404">
        <v>0</v>
      </c>
      <c r="D26" s="404">
        <v>0</v>
      </c>
      <c r="E26" s="404">
        <f t="shared" si="2"/>
        <v>0</v>
      </c>
      <c r="F26" s="45"/>
      <c r="G26" s="45"/>
    </row>
    <row r="27" spans="1:8">
      <c r="A27" s="64">
        <v>21604</v>
      </c>
      <c r="B27" s="242" t="s">
        <v>392</v>
      </c>
      <c r="C27" s="404">
        <v>0</v>
      </c>
      <c r="D27" s="404">
        <v>0</v>
      </c>
      <c r="E27" s="404">
        <f t="shared" si="2"/>
        <v>0</v>
      </c>
      <c r="F27" s="45"/>
      <c r="G27" s="45"/>
    </row>
    <row r="28" spans="1:8" ht="15">
      <c r="A28" s="261" t="s">
        <v>11</v>
      </c>
      <c r="B28" s="117"/>
      <c r="C28" s="377">
        <f>SUM(C20:C27)</f>
        <v>531996</v>
      </c>
      <c r="D28" s="377">
        <f>SUM(D20:D27)</f>
        <v>578350</v>
      </c>
      <c r="E28" s="377">
        <f>SUM(E20:E27)</f>
        <v>1110346</v>
      </c>
      <c r="F28" s="45"/>
      <c r="G28" s="45"/>
    </row>
    <row r="29" spans="1:8" ht="15">
      <c r="A29" s="262"/>
      <c r="B29" s="192"/>
      <c r="C29" s="192"/>
      <c r="D29" s="193"/>
      <c r="E29" s="193"/>
      <c r="F29" s="45"/>
      <c r="G29" s="45"/>
    </row>
    <row r="30" spans="1:8">
      <c r="A30" s="42"/>
      <c r="B30" s="42"/>
      <c r="C30" s="42"/>
      <c r="D30" s="42"/>
      <c r="E30" s="42"/>
      <c r="F30" s="45"/>
      <c r="G30" s="45"/>
      <c r="H30" s="45"/>
    </row>
    <row r="31" spans="1:8" ht="16.899999999999999" customHeight="1">
      <c r="A31" s="455" t="s">
        <v>555</v>
      </c>
      <c r="B31" s="455"/>
      <c r="C31" s="42"/>
      <c r="D31" s="42"/>
      <c r="E31" s="42"/>
      <c r="F31" s="45"/>
      <c r="G31" s="45"/>
      <c r="H31" s="45"/>
    </row>
    <row r="32" spans="1:8" ht="16.899999999999999" customHeight="1">
      <c r="A32" s="42"/>
      <c r="B32" s="42"/>
      <c r="C32" s="42"/>
      <c r="D32" s="42"/>
      <c r="E32" s="42"/>
      <c r="F32" s="45"/>
      <c r="G32" s="45"/>
      <c r="H32" s="45"/>
    </row>
    <row r="33" spans="1:11" ht="16.899999999999999" customHeight="1">
      <c r="A33" s="541" t="s">
        <v>900</v>
      </c>
      <c r="B33" s="542"/>
      <c r="C33" s="543"/>
      <c r="D33" s="42"/>
      <c r="E33" s="42"/>
      <c r="F33" s="45"/>
      <c r="G33" s="45"/>
      <c r="H33" s="45"/>
    </row>
    <row r="34" spans="1:11" ht="16.899999999999999" customHeight="1">
      <c r="A34" s="42"/>
      <c r="B34" s="42"/>
      <c r="C34" s="42"/>
      <c r="D34" s="42"/>
      <c r="E34" s="42"/>
      <c r="F34" s="45"/>
      <c r="G34" s="45"/>
      <c r="H34" s="45"/>
    </row>
    <row r="35" spans="1:11" ht="16.899999999999999" customHeight="1">
      <c r="A35" s="473" t="s">
        <v>5</v>
      </c>
      <c r="B35" s="456" t="s">
        <v>6</v>
      </c>
      <c r="C35" s="476" t="s">
        <v>381</v>
      </c>
      <c r="D35" s="444" t="s">
        <v>706</v>
      </c>
      <c r="E35" s="444"/>
      <c r="F35" s="445"/>
      <c r="G35" s="45"/>
      <c r="H35" s="45"/>
    </row>
    <row r="36" spans="1:11" ht="16.899999999999999" customHeight="1">
      <c r="A36" s="473"/>
      <c r="B36" s="456"/>
      <c r="C36" s="530"/>
      <c r="D36" s="539" t="s">
        <v>624</v>
      </c>
      <c r="E36" s="471" t="s">
        <v>9</v>
      </c>
      <c r="F36" s="471" t="s">
        <v>3</v>
      </c>
      <c r="G36" s="45"/>
    </row>
    <row r="37" spans="1:11" ht="9" customHeight="1">
      <c r="A37" s="473"/>
      <c r="B37" s="456"/>
      <c r="C37" s="477"/>
      <c r="D37" s="540"/>
      <c r="E37" s="472"/>
      <c r="F37" s="472"/>
      <c r="G37" s="45"/>
    </row>
    <row r="38" spans="1:11" ht="16.899999999999999" customHeight="1">
      <c r="A38" s="64">
        <v>1</v>
      </c>
      <c r="B38" s="185" t="s">
        <v>876</v>
      </c>
      <c r="C38" s="406" t="s">
        <v>877</v>
      </c>
      <c r="D38" s="404">
        <v>1931</v>
      </c>
      <c r="E38" s="404"/>
      <c r="F38" s="404">
        <f>SUM(D38:E38)</f>
        <v>1931</v>
      </c>
      <c r="G38" s="45"/>
    </row>
    <row r="39" spans="1:11" ht="16.899999999999999" customHeight="1">
      <c r="A39" s="64">
        <v>2</v>
      </c>
      <c r="B39" s="185" t="s">
        <v>821</v>
      </c>
      <c r="C39" s="406" t="s">
        <v>824</v>
      </c>
      <c r="D39" s="404"/>
      <c r="E39" s="404">
        <v>1868</v>
      </c>
      <c r="F39" s="404">
        <f t="shared" ref="F39:F48" si="3">SUM(D39:E39)</f>
        <v>1868</v>
      </c>
      <c r="G39" s="45"/>
    </row>
    <row r="40" spans="1:11" ht="16.899999999999999" customHeight="1">
      <c r="A40" s="64">
        <v>3</v>
      </c>
      <c r="B40" s="185" t="s">
        <v>878</v>
      </c>
      <c r="C40" s="406" t="s">
        <v>879</v>
      </c>
      <c r="D40" s="404">
        <v>1512</v>
      </c>
      <c r="E40" s="404"/>
      <c r="F40" s="404">
        <f t="shared" si="3"/>
        <v>1512</v>
      </c>
      <c r="G40" s="45"/>
    </row>
    <row r="41" spans="1:11" ht="16.899999999999999" customHeight="1">
      <c r="A41" s="64">
        <v>4</v>
      </c>
      <c r="B41" s="185" t="s">
        <v>880</v>
      </c>
      <c r="C41" s="406" t="s">
        <v>881</v>
      </c>
      <c r="D41" s="404">
        <v>971</v>
      </c>
      <c r="E41" s="404"/>
      <c r="F41" s="404">
        <f t="shared" si="3"/>
        <v>971</v>
      </c>
      <c r="G41" s="45"/>
    </row>
    <row r="42" spans="1:11" ht="16.899999999999999" customHeight="1">
      <c r="A42" s="64">
        <v>5</v>
      </c>
      <c r="B42" s="185" t="s">
        <v>890</v>
      </c>
      <c r="C42" s="406" t="s">
        <v>891</v>
      </c>
      <c r="D42" s="404"/>
      <c r="E42" s="404">
        <v>911</v>
      </c>
      <c r="F42" s="404">
        <f t="shared" si="3"/>
        <v>911</v>
      </c>
      <c r="G42" s="45"/>
    </row>
    <row r="43" spans="1:11" ht="16.899999999999999" customHeight="1">
      <c r="A43" s="64">
        <v>6</v>
      </c>
      <c r="B43" s="185" t="s">
        <v>886</v>
      </c>
      <c r="C43" s="406" t="s">
        <v>887</v>
      </c>
      <c r="D43" s="404"/>
      <c r="E43" s="404">
        <v>865</v>
      </c>
      <c r="F43" s="404">
        <f t="shared" si="3"/>
        <v>865</v>
      </c>
      <c r="G43" s="45"/>
    </row>
    <row r="44" spans="1:11" ht="16.899999999999999" customHeight="1">
      <c r="A44" s="64">
        <v>7</v>
      </c>
      <c r="B44" s="185" t="s">
        <v>894</v>
      </c>
      <c r="C44" s="406" t="s">
        <v>895</v>
      </c>
      <c r="D44" s="404"/>
      <c r="E44" s="404">
        <v>860</v>
      </c>
      <c r="F44" s="404">
        <f t="shared" si="3"/>
        <v>860</v>
      </c>
      <c r="G44" s="45"/>
      <c r="H44" s="413"/>
      <c r="I44" s="414"/>
      <c r="J44" s="415"/>
    </row>
    <row r="45" spans="1:11" ht="16.899999999999999" customHeight="1">
      <c r="A45" s="64">
        <v>8</v>
      </c>
      <c r="B45" s="185" t="s">
        <v>874</v>
      </c>
      <c r="C45" s="406" t="s">
        <v>875</v>
      </c>
      <c r="D45" s="404">
        <v>860</v>
      </c>
      <c r="E45" s="404"/>
      <c r="F45" s="404">
        <f t="shared" si="3"/>
        <v>860</v>
      </c>
      <c r="G45" s="45"/>
    </row>
    <row r="46" spans="1:11" ht="16.899999999999999" customHeight="1">
      <c r="A46" s="64">
        <v>9</v>
      </c>
      <c r="B46" s="185" t="s">
        <v>884</v>
      </c>
      <c r="C46" s="406" t="s">
        <v>885</v>
      </c>
      <c r="D46" s="404"/>
      <c r="E46" s="404">
        <v>848</v>
      </c>
      <c r="F46" s="404">
        <f t="shared" si="3"/>
        <v>848</v>
      </c>
      <c r="G46" s="45"/>
    </row>
    <row r="47" spans="1:11" ht="16.899999999999999" customHeight="1">
      <c r="A47" s="64">
        <v>10</v>
      </c>
      <c r="B47" s="185" t="s">
        <v>882</v>
      </c>
      <c r="C47" s="406" t="s">
        <v>883</v>
      </c>
      <c r="D47" s="404">
        <v>724</v>
      </c>
      <c r="E47" s="404"/>
      <c r="F47" s="404">
        <f t="shared" si="3"/>
        <v>724</v>
      </c>
      <c r="G47" s="45"/>
      <c r="H47" s="412"/>
      <c r="I47" s="414"/>
      <c r="J47" s="415"/>
    </row>
    <row r="48" spans="1:11" ht="16.899999999999999" customHeight="1">
      <c r="A48" s="478" t="s">
        <v>556</v>
      </c>
      <c r="B48" s="479"/>
      <c r="C48" s="480"/>
      <c r="D48" s="404">
        <v>70197</v>
      </c>
      <c r="E48" s="404">
        <v>26905</v>
      </c>
      <c r="F48" s="404">
        <f t="shared" si="3"/>
        <v>97102</v>
      </c>
      <c r="G48" s="45"/>
      <c r="H48" s="418"/>
      <c r="I48" s="83"/>
      <c r="J48" s="83"/>
      <c r="K48" s="83"/>
    </row>
    <row r="49" spans="1:11" ht="16.899999999999999" customHeight="1">
      <c r="A49" s="452" t="s">
        <v>405</v>
      </c>
      <c r="B49" s="466"/>
      <c r="C49" s="453"/>
      <c r="D49" s="411">
        <f>SUM(D38:D48)</f>
        <v>76195</v>
      </c>
      <c r="E49" s="411">
        <f>SUM(E38:E48)</f>
        <v>32257</v>
      </c>
      <c r="F49" s="411">
        <f>SUM(F38:F48)</f>
        <v>108452</v>
      </c>
      <c r="G49" s="45"/>
      <c r="H49" s="412"/>
      <c r="I49" s="416"/>
      <c r="J49" s="415"/>
      <c r="K49" s="83"/>
    </row>
    <row r="50" spans="1:11" ht="16.899999999999999" customHeight="1">
      <c r="A50" s="42"/>
      <c r="B50" s="42"/>
      <c r="C50" s="42"/>
      <c r="D50" s="42"/>
      <c r="E50" s="42"/>
      <c r="F50" s="45"/>
      <c r="G50" s="45"/>
      <c r="H50" s="412"/>
      <c r="I50" s="416"/>
      <c r="J50" s="415"/>
      <c r="K50" s="83"/>
    </row>
    <row r="51" spans="1:11">
      <c r="A51" s="42"/>
      <c r="B51" s="42"/>
      <c r="C51" s="42"/>
      <c r="D51" s="42"/>
      <c r="E51" s="42"/>
      <c r="F51" s="45"/>
      <c r="G51" s="45"/>
      <c r="H51" s="413"/>
      <c r="I51" s="417"/>
      <c r="J51" s="83"/>
      <c r="K51" s="83"/>
    </row>
    <row r="52" spans="1:11" ht="15">
      <c r="A52" s="468" t="s">
        <v>557</v>
      </c>
      <c r="B52" s="470"/>
      <c r="C52" s="42"/>
      <c r="D52" s="42"/>
      <c r="E52" s="42"/>
      <c r="F52" s="45"/>
      <c r="G52" s="45"/>
      <c r="H52" s="45"/>
      <c r="I52" s="83"/>
      <c r="J52" s="83"/>
      <c r="K52" s="83"/>
    </row>
    <row r="53" spans="1:11">
      <c r="A53" s="486">
        <v>435</v>
      </c>
      <c r="B53" s="487"/>
      <c r="C53" s="42"/>
      <c r="D53" s="42"/>
      <c r="E53" s="42"/>
      <c r="F53" s="45"/>
      <c r="G53" s="45"/>
      <c r="H53" s="45"/>
      <c r="I53" s="83"/>
      <c r="J53" s="83"/>
      <c r="K53" s="83"/>
    </row>
    <row r="54" spans="1:11">
      <c r="A54" s="18"/>
      <c r="B54" s="18"/>
      <c r="C54" s="42"/>
      <c r="D54" s="42"/>
      <c r="E54" s="42"/>
      <c r="F54" s="45"/>
      <c r="G54" s="45"/>
    </row>
    <row r="55" spans="1:11" ht="15">
      <c r="A55" s="473" t="s">
        <v>5</v>
      </c>
      <c r="B55" s="456" t="s">
        <v>6</v>
      </c>
      <c r="C55" s="476" t="s">
        <v>381</v>
      </c>
      <c r="D55" s="444" t="s">
        <v>354</v>
      </c>
      <c r="E55" s="444"/>
      <c r="F55" s="445"/>
      <c r="G55" s="45"/>
      <c r="H55" s="45"/>
    </row>
    <row r="56" spans="1:11">
      <c r="A56" s="473"/>
      <c r="B56" s="456"/>
      <c r="C56" s="530"/>
      <c r="D56" s="539" t="s">
        <v>624</v>
      </c>
      <c r="E56" s="471" t="s">
        <v>9</v>
      </c>
      <c r="F56" s="471" t="s">
        <v>3</v>
      </c>
      <c r="G56" s="45"/>
      <c r="H56" s="45"/>
    </row>
    <row r="57" spans="1:11">
      <c r="A57" s="473"/>
      <c r="B57" s="456"/>
      <c r="C57" s="477"/>
      <c r="D57" s="540"/>
      <c r="E57" s="472"/>
      <c r="F57" s="472"/>
      <c r="G57" s="45"/>
      <c r="H57" s="45"/>
    </row>
    <row r="58" spans="1:11">
      <c r="A58" s="64">
        <v>1</v>
      </c>
      <c r="B58" s="405" t="s">
        <v>882</v>
      </c>
      <c r="C58" s="406" t="s">
        <v>883</v>
      </c>
      <c r="D58" s="404"/>
      <c r="E58" s="404">
        <v>724</v>
      </c>
      <c r="F58" s="404">
        <f>SUM(D58:E58)</f>
        <v>724</v>
      </c>
      <c r="G58" s="45"/>
      <c r="H58" s="45"/>
    </row>
    <row r="59" spans="1:11">
      <c r="A59" s="64">
        <v>2</v>
      </c>
      <c r="B59" s="405" t="s">
        <v>884</v>
      </c>
      <c r="C59" s="406" t="s">
        <v>885</v>
      </c>
      <c r="D59" s="404"/>
      <c r="E59" s="404">
        <v>848</v>
      </c>
      <c r="F59" s="404">
        <f t="shared" ref="F59:F68" si="4">SUM(D59:E59)</f>
        <v>848</v>
      </c>
      <c r="G59" s="45"/>
      <c r="H59" s="45"/>
    </row>
    <row r="60" spans="1:11">
      <c r="A60" s="64">
        <v>3</v>
      </c>
      <c r="B60" s="407" t="s">
        <v>886</v>
      </c>
      <c r="C60" s="408" t="s">
        <v>887</v>
      </c>
      <c r="D60" s="404"/>
      <c r="E60" s="404">
        <v>865</v>
      </c>
      <c r="F60" s="404">
        <f t="shared" si="4"/>
        <v>865</v>
      </c>
      <c r="G60" s="45"/>
      <c r="H60" s="45"/>
    </row>
    <row r="61" spans="1:11">
      <c r="A61" s="64">
        <v>4</v>
      </c>
      <c r="B61" s="405" t="s">
        <v>821</v>
      </c>
      <c r="C61" s="408" t="s">
        <v>824</v>
      </c>
      <c r="D61" s="404"/>
      <c r="E61" s="404">
        <v>1868</v>
      </c>
      <c r="F61" s="404">
        <f t="shared" si="4"/>
        <v>1868</v>
      </c>
      <c r="G61" s="45"/>
      <c r="H61" s="45"/>
    </row>
    <row r="62" spans="1:11">
      <c r="A62" s="64">
        <v>5</v>
      </c>
      <c r="B62" s="409" t="s">
        <v>888</v>
      </c>
      <c r="C62" s="408" t="s">
        <v>889</v>
      </c>
      <c r="D62" s="404"/>
      <c r="E62" s="404">
        <v>625</v>
      </c>
      <c r="F62" s="404">
        <f t="shared" si="4"/>
        <v>625</v>
      </c>
      <c r="G62" s="45"/>
      <c r="H62" s="45"/>
    </row>
    <row r="63" spans="1:11">
      <c r="A63" s="64">
        <v>6</v>
      </c>
      <c r="B63" s="409" t="s">
        <v>890</v>
      </c>
      <c r="C63" s="408" t="s">
        <v>891</v>
      </c>
      <c r="D63" s="404"/>
      <c r="E63" s="404">
        <v>911</v>
      </c>
      <c r="F63" s="404">
        <f t="shared" si="4"/>
        <v>911</v>
      </c>
      <c r="G63" s="45"/>
      <c r="H63" s="45"/>
    </row>
    <row r="64" spans="1:11">
      <c r="A64" s="64">
        <v>7</v>
      </c>
      <c r="B64" s="409" t="s">
        <v>892</v>
      </c>
      <c r="C64" s="408" t="s">
        <v>893</v>
      </c>
      <c r="D64" s="404"/>
      <c r="E64" s="404">
        <v>595</v>
      </c>
      <c r="F64" s="404">
        <f t="shared" si="4"/>
        <v>595</v>
      </c>
      <c r="G64" s="45"/>
      <c r="H64" s="45"/>
    </row>
    <row r="65" spans="1:8">
      <c r="A65" s="64">
        <v>8</v>
      </c>
      <c r="B65" s="409" t="s">
        <v>894</v>
      </c>
      <c r="C65" s="408" t="s">
        <v>895</v>
      </c>
      <c r="D65" s="404"/>
      <c r="E65" s="404">
        <v>860</v>
      </c>
      <c r="F65" s="404">
        <f t="shared" si="4"/>
        <v>860</v>
      </c>
      <c r="G65" s="45"/>
      <c r="H65" s="45"/>
    </row>
    <row r="66" spans="1:8">
      <c r="A66" s="64">
        <v>9</v>
      </c>
      <c r="B66" s="409" t="s">
        <v>896</v>
      </c>
      <c r="C66" s="410" t="s">
        <v>897</v>
      </c>
      <c r="D66" s="404">
        <v>714</v>
      </c>
      <c r="E66" s="404"/>
      <c r="F66" s="404">
        <f t="shared" si="4"/>
        <v>714</v>
      </c>
      <c r="G66" s="45"/>
      <c r="H66" s="45"/>
    </row>
    <row r="67" spans="1:8">
      <c r="A67" s="64">
        <v>10</v>
      </c>
      <c r="B67" s="405" t="s">
        <v>898</v>
      </c>
      <c r="C67" s="406" t="s">
        <v>899</v>
      </c>
      <c r="D67" s="404"/>
      <c r="E67" s="404">
        <v>532</v>
      </c>
      <c r="F67" s="404">
        <f t="shared" si="4"/>
        <v>532</v>
      </c>
      <c r="G67" s="45"/>
      <c r="H67" s="45"/>
    </row>
    <row r="68" spans="1:8" ht="15" customHeight="1">
      <c r="A68" s="478" t="s">
        <v>556</v>
      </c>
      <c r="B68" s="479"/>
      <c r="C68" s="480"/>
      <c r="D68" s="404">
        <f>7077-714</f>
        <v>6363</v>
      </c>
      <c r="E68" s="404">
        <v>17352</v>
      </c>
      <c r="F68" s="404">
        <f t="shared" si="4"/>
        <v>23715</v>
      </c>
      <c r="G68" s="45"/>
      <c r="H68" s="45"/>
    </row>
    <row r="69" spans="1:8" ht="15">
      <c r="A69" s="452" t="s">
        <v>405</v>
      </c>
      <c r="B69" s="466"/>
      <c r="C69" s="453"/>
      <c r="D69" s="411">
        <f t="shared" ref="D69:F69" si="5">SUM(D68)</f>
        <v>6363</v>
      </c>
      <c r="E69" s="411">
        <f t="shared" si="5"/>
        <v>17352</v>
      </c>
      <c r="F69" s="411">
        <f t="shared" si="5"/>
        <v>23715</v>
      </c>
      <c r="G69" s="45"/>
      <c r="H69" s="45"/>
    </row>
    <row r="70" spans="1:8">
      <c r="A70" s="42"/>
      <c r="B70" s="42"/>
      <c r="C70" s="42"/>
      <c r="D70" s="42"/>
      <c r="E70" s="42"/>
      <c r="F70" s="45"/>
      <c r="G70" s="45"/>
      <c r="H70" s="45"/>
    </row>
    <row r="71" spans="1:8">
      <c r="A71" s="42"/>
      <c r="B71" s="42"/>
      <c r="C71" s="42"/>
      <c r="D71" s="42"/>
      <c r="E71" s="42"/>
      <c r="F71" s="45"/>
      <c r="G71" s="45"/>
      <c r="H71" s="45"/>
    </row>
    <row r="72" spans="1:8" ht="15">
      <c r="A72" s="468" t="s">
        <v>558</v>
      </c>
      <c r="B72" s="470"/>
      <c r="C72" s="42"/>
      <c r="D72" s="42"/>
      <c r="E72" s="42"/>
      <c r="F72" s="45"/>
      <c r="G72" s="45"/>
      <c r="H72" s="45"/>
    </row>
    <row r="73" spans="1:8">
      <c r="A73" s="486">
        <v>413</v>
      </c>
      <c r="B73" s="487"/>
      <c r="C73" s="42"/>
      <c r="D73" s="42"/>
      <c r="E73" s="42"/>
      <c r="F73" s="45"/>
      <c r="G73" s="45"/>
      <c r="H73" s="45"/>
    </row>
    <row r="74" spans="1:8">
      <c r="A74" s="42"/>
      <c r="B74" s="42"/>
      <c r="C74" s="42"/>
      <c r="D74" s="42"/>
      <c r="E74" s="42"/>
      <c r="F74" s="43"/>
      <c r="G74" s="43"/>
      <c r="H74" s="43"/>
    </row>
    <row r="75" spans="1:8">
      <c r="A75" s="465" t="s">
        <v>218</v>
      </c>
      <c r="B75" s="465"/>
    </row>
    <row r="76" spans="1:8" ht="15">
      <c r="A76" s="94"/>
    </row>
    <row r="77" spans="1:8" ht="14.45" customHeight="1">
      <c r="A77" s="449" t="s">
        <v>255</v>
      </c>
      <c r="B77" s="449"/>
    </row>
    <row r="78" spans="1:8">
      <c r="A78" s="312"/>
      <c r="B78" s="312"/>
    </row>
    <row r="79" spans="1:8" ht="14.45" customHeight="1">
      <c r="A79" s="312"/>
      <c r="B79" s="312"/>
    </row>
    <row r="80" spans="1:8" hidden="1"/>
    <row r="81" spans="1:1">
      <c r="A81" s="2"/>
    </row>
    <row r="83" spans="1:1" hidden="1">
      <c r="A83" s="2"/>
    </row>
    <row r="84" spans="1:1" hidden="1">
      <c r="A84" s="2"/>
    </row>
    <row r="85" spans="1:1" hidden="1">
      <c r="A85" s="2"/>
    </row>
    <row r="86" spans="1:1" hidden="1">
      <c r="A86" s="2"/>
    </row>
    <row r="87" spans="1:1" hidden="1">
      <c r="A87" s="2"/>
    </row>
    <row r="88" spans="1:1" hidden="1">
      <c r="A88" s="2"/>
    </row>
    <row r="89" spans="1:1" hidden="1">
      <c r="A89" s="2"/>
    </row>
    <row r="90" spans="1:1" hidden="1">
      <c r="A90" s="2"/>
    </row>
    <row r="91" spans="1:1" hidden="1">
      <c r="A91" s="2"/>
    </row>
    <row r="92" spans="1:1" hidden="1">
      <c r="A92" s="2"/>
    </row>
    <row r="93" spans="1:1" hidden="1">
      <c r="A93" s="2"/>
    </row>
    <row r="94" spans="1:1" hidden="1">
      <c r="A94" s="2"/>
    </row>
    <row r="95" spans="1:1" hidden="1">
      <c r="A95" s="2"/>
    </row>
    <row r="110" hidden="1"/>
    <row r="111" hidden="1"/>
    <row r="112" hidden="1"/>
  </sheetData>
  <sortState ref="H38:J52">
    <sortCondition descending="1" ref="J38:J52"/>
  </sortState>
  <mergeCells count="34">
    <mergeCell ref="A52:B52"/>
    <mergeCell ref="A53:B53"/>
    <mergeCell ref="C6:E6"/>
    <mergeCell ref="C18:E18"/>
    <mergeCell ref="D36:D37"/>
    <mergeCell ref="E36:E37"/>
    <mergeCell ref="A31:B31"/>
    <mergeCell ref="A48:C48"/>
    <mergeCell ref="A49:C49"/>
    <mergeCell ref="D35:F35"/>
    <mergeCell ref="A35:A37"/>
    <mergeCell ref="B35:B37"/>
    <mergeCell ref="C35:C37"/>
    <mergeCell ref="F36:F37"/>
    <mergeCell ref="A33:C33"/>
    <mergeCell ref="A1:B1"/>
    <mergeCell ref="A3:C3"/>
    <mergeCell ref="A6:A7"/>
    <mergeCell ref="B6:B7"/>
    <mergeCell ref="A18:A19"/>
    <mergeCell ref="B18:B19"/>
    <mergeCell ref="A55:A57"/>
    <mergeCell ref="B55:B57"/>
    <mergeCell ref="C55:C57"/>
    <mergeCell ref="D55:F55"/>
    <mergeCell ref="D56:D57"/>
    <mergeCell ref="E56:E57"/>
    <mergeCell ref="F56:F57"/>
    <mergeCell ref="A72:B72"/>
    <mergeCell ref="A73:B73"/>
    <mergeCell ref="A75:B75"/>
    <mergeCell ref="A77:B77"/>
    <mergeCell ref="A68:C68"/>
    <mergeCell ref="A69:C6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N10"/>
  <sheetViews>
    <sheetView showGridLines="0" topLeftCell="A13" workbookViewId="0">
      <selection activeCell="F9" sqref="F9"/>
    </sheetView>
  </sheetViews>
  <sheetFormatPr baseColWidth="10" defaultColWidth="9.140625" defaultRowHeight="14.25"/>
  <cols>
    <col min="1" max="1" width="128.5703125" style="2" customWidth="1"/>
    <col min="2" max="2" width="12.42578125" style="2" bestFit="1" customWidth="1"/>
    <col min="3" max="14" width="9.140625" style="2" customWidth="1"/>
    <col min="15" max="16384" width="9.140625" style="2"/>
  </cols>
  <sheetData>
    <row r="1" spans="1:14" ht="15">
      <c r="A1" s="1" t="s">
        <v>160</v>
      </c>
      <c r="N1" s="115"/>
    </row>
    <row r="2" spans="1:14" ht="15">
      <c r="A2" s="94"/>
    </row>
    <row r="3" spans="1:14" ht="61.5" customHeight="1">
      <c r="A3" s="435" t="s">
        <v>761</v>
      </c>
    </row>
    <row r="4" spans="1:14">
      <c r="A4" s="436"/>
    </row>
    <row r="5" spans="1:14">
      <c r="A5" s="436"/>
    </row>
    <row r="6" spans="1:14">
      <c r="A6" s="436"/>
    </row>
    <row r="7" spans="1:14">
      <c r="A7" s="436"/>
    </row>
    <row r="8" spans="1:14">
      <c r="A8" s="436"/>
    </row>
    <row r="9" spans="1:14" ht="319.5" customHeight="1">
      <c r="A9" s="436"/>
    </row>
    <row r="10" spans="1:14" ht="409.5" customHeight="1">
      <c r="A10" s="437"/>
    </row>
  </sheetData>
  <mergeCells count="1">
    <mergeCell ref="A3:A10"/>
  </mergeCells>
  <pageMargins left="0.25" right="0.25" top="0.75" bottom="0.75" header="0.3" footer="0.3"/>
  <pageSetup paperSize="9" fitToHeight="0" orientation="portrait" r:id="rId1"/>
</worksheet>
</file>

<file path=xl/worksheets/sheet20.xml><?xml version="1.0" encoding="utf-8"?>
<worksheet xmlns="http://schemas.openxmlformats.org/spreadsheetml/2006/main" xmlns:r="http://schemas.openxmlformats.org/officeDocument/2006/relationships">
  <sheetPr>
    <pageSetUpPr fitToPage="1"/>
  </sheetPr>
  <dimension ref="A1:J106"/>
  <sheetViews>
    <sheetView showFormulas="1" showGridLines="0" topLeftCell="A7" zoomScale="66" zoomScaleNormal="66" workbookViewId="0">
      <selection activeCell="B106" sqref="B106"/>
    </sheetView>
  </sheetViews>
  <sheetFormatPr baseColWidth="10" defaultColWidth="11.42578125" defaultRowHeight="14.25"/>
  <cols>
    <col min="1" max="1" width="35.140625" style="2" customWidth="1"/>
    <col min="2" max="2" width="24.42578125" style="2" customWidth="1"/>
    <col min="3" max="3" width="19.42578125" style="2" customWidth="1"/>
    <col min="4" max="4" width="20.140625" style="2" bestFit="1" customWidth="1"/>
    <col min="5" max="5" width="12.7109375" style="2" customWidth="1"/>
    <col min="6" max="6" width="15.7109375" style="2" customWidth="1"/>
    <col min="7" max="7" width="21" style="2" bestFit="1" customWidth="1"/>
    <col min="8" max="8" width="13" style="2" customWidth="1"/>
    <col min="9" max="10" width="11.42578125" style="2" customWidth="1"/>
    <col min="11" max="16384" width="11.42578125" style="2"/>
  </cols>
  <sheetData>
    <row r="1" spans="1:10" ht="15">
      <c r="A1" s="200" t="s">
        <v>180</v>
      </c>
      <c r="B1" s="1"/>
      <c r="C1" s="1"/>
      <c r="D1" s="1"/>
      <c r="E1" s="1"/>
      <c r="F1" s="1"/>
      <c r="G1" s="1"/>
      <c r="H1" s="1"/>
      <c r="I1" s="1"/>
      <c r="J1" s="1"/>
    </row>
    <row r="2" spans="1:10">
      <c r="A2" s="6"/>
      <c r="B2" s="6"/>
      <c r="C2" s="4"/>
    </row>
    <row r="3" spans="1:10" ht="15">
      <c r="A3" s="2" t="s">
        <v>103</v>
      </c>
      <c r="B3" s="7"/>
      <c r="D3" s="7"/>
      <c r="E3" s="4"/>
      <c r="F3" s="7"/>
      <c r="G3" s="7"/>
      <c r="H3" s="7"/>
      <c r="I3" s="7"/>
    </row>
    <row r="4" spans="1:10" ht="15">
      <c r="A4" s="94"/>
      <c r="B4" s="7"/>
      <c r="D4" s="7"/>
      <c r="E4" s="4"/>
      <c r="F4" s="7"/>
      <c r="G4" s="7"/>
      <c r="H4" s="7"/>
      <c r="I4"/>
    </row>
    <row r="5" spans="1:10" s="15" customFormat="1" ht="15">
      <c r="A5" s="63"/>
      <c r="I5"/>
    </row>
    <row r="6" spans="1:10" ht="15.75" customHeight="1">
      <c r="A6" s="443" t="s">
        <v>706</v>
      </c>
      <c r="B6" s="444"/>
      <c r="C6" s="444"/>
      <c r="D6" s="445"/>
      <c r="I6"/>
    </row>
    <row r="7" spans="1:10" ht="34.9" customHeight="1">
      <c r="A7" s="143" t="s">
        <v>381</v>
      </c>
      <c r="B7" s="143" t="s">
        <v>735</v>
      </c>
      <c r="C7" s="143" t="s">
        <v>736</v>
      </c>
      <c r="D7" s="143" t="s">
        <v>3</v>
      </c>
      <c r="F7" s="83"/>
      <c r="G7" s="83"/>
      <c r="H7" s="83"/>
      <c r="I7"/>
    </row>
    <row r="8" spans="1:10" ht="25.5" customHeight="1">
      <c r="A8" s="172" t="s">
        <v>561</v>
      </c>
      <c r="B8" s="140"/>
      <c r="C8" s="144"/>
      <c r="D8" s="140"/>
      <c r="F8" s="171"/>
      <c r="G8" s="83"/>
      <c r="H8" s="83"/>
      <c r="I8"/>
    </row>
    <row r="9" spans="1:10" ht="25.5" customHeight="1">
      <c r="A9" s="172" t="s">
        <v>562</v>
      </c>
      <c r="B9" s="144"/>
      <c r="C9" s="144"/>
      <c r="D9" s="144"/>
      <c r="F9" s="171"/>
      <c r="G9" s="83"/>
      <c r="H9" s="83"/>
      <c r="I9"/>
    </row>
    <row r="10" spans="1:10" ht="25.5" customHeight="1">
      <c r="A10" s="172" t="s">
        <v>563</v>
      </c>
      <c r="B10" s="144"/>
      <c r="C10" s="144"/>
      <c r="D10" s="144"/>
      <c r="F10" s="171"/>
      <c r="G10" s="83"/>
      <c r="H10" s="83"/>
      <c r="I10"/>
    </row>
    <row r="11" spans="1:10" ht="25.5" customHeight="1">
      <c r="A11" s="172" t="s">
        <v>564</v>
      </c>
      <c r="B11" s="144"/>
      <c r="C11" s="144"/>
      <c r="D11" s="144"/>
      <c r="F11" s="171"/>
      <c r="G11" s="83"/>
      <c r="H11" s="83"/>
      <c r="I11"/>
    </row>
    <row r="12" spans="1:10" ht="25.5" customHeight="1">
      <c r="A12" s="172" t="s">
        <v>565</v>
      </c>
      <c r="B12" s="144"/>
      <c r="C12" s="144"/>
      <c r="D12" s="144"/>
      <c r="F12" s="171"/>
      <c r="G12" s="83"/>
      <c r="H12" s="83"/>
      <c r="I12"/>
    </row>
    <row r="13" spans="1:10" ht="25.5" customHeight="1">
      <c r="A13" s="172" t="s">
        <v>566</v>
      </c>
      <c r="B13" s="144"/>
      <c r="C13" s="144"/>
      <c r="D13" s="144"/>
      <c r="F13" s="171"/>
      <c r="G13" s="83"/>
      <c r="H13" s="83"/>
      <c r="I13"/>
    </row>
    <row r="14" spans="1:10" ht="15">
      <c r="A14" s="211" t="s">
        <v>11</v>
      </c>
      <c r="B14" s="152"/>
      <c r="C14" s="152"/>
      <c r="D14" s="153"/>
      <c r="I14"/>
    </row>
    <row r="15" spans="1:10" ht="15">
      <c r="A15" s="42"/>
      <c r="B15" s="42"/>
      <c r="C15" s="42"/>
      <c r="D15" s="42"/>
      <c r="E15" s="45"/>
      <c r="I15"/>
      <c r="J15" s="45"/>
    </row>
    <row r="16" spans="1:10" ht="15">
      <c r="A16" s="443" t="s">
        <v>354</v>
      </c>
      <c r="B16" s="444"/>
      <c r="C16" s="444"/>
      <c r="D16" s="445"/>
      <c r="E16" s="45"/>
      <c r="I16"/>
      <c r="J16" s="45"/>
    </row>
    <row r="17" spans="1:10" ht="38.450000000000003" customHeight="1">
      <c r="A17" s="143" t="s">
        <v>381</v>
      </c>
      <c r="B17" s="143" t="s">
        <v>560</v>
      </c>
      <c r="C17" s="143" t="s">
        <v>559</v>
      </c>
      <c r="D17" s="143" t="s">
        <v>3</v>
      </c>
      <c r="E17" s="45"/>
      <c r="I17"/>
      <c r="J17" s="45"/>
    </row>
    <row r="18" spans="1:10" ht="29.25">
      <c r="A18" s="172" t="s">
        <v>567</v>
      </c>
      <c r="B18" s="144"/>
      <c r="C18" s="144"/>
      <c r="D18" s="144"/>
      <c r="E18" s="45"/>
      <c r="I18"/>
      <c r="J18" s="45"/>
    </row>
    <row r="19" spans="1:10" ht="29.25">
      <c r="A19" s="172" t="s">
        <v>568</v>
      </c>
      <c r="B19" s="144"/>
      <c r="C19" s="144"/>
      <c r="D19" s="144"/>
      <c r="E19" s="45"/>
      <c r="F19" s="45"/>
      <c r="G19" s="45"/>
      <c r="H19" s="45"/>
      <c r="I19"/>
      <c r="J19" s="45"/>
    </row>
    <row r="20" spans="1:10" ht="29.25">
      <c r="A20" s="172" t="s">
        <v>569</v>
      </c>
      <c r="B20" s="144"/>
      <c r="C20" s="144"/>
      <c r="D20" s="144"/>
      <c r="E20" s="45"/>
      <c r="F20" s="45"/>
      <c r="G20" s="45"/>
      <c r="H20" s="45"/>
      <c r="I20"/>
      <c r="J20" s="45"/>
    </row>
    <row r="21" spans="1:10" ht="43.5">
      <c r="A21" s="172" t="s">
        <v>570</v>
      </c>
      <c r="B21" s="144"/>
      <c r="C21" s="144"/>
      <c r="D21" s="144"/>
      <c r="E21" s="45"/>
      <c r="F21" s="45"/>
      <c r="G21" s="45"/>
      <c r="H21" s="45"/>
      <c r="I21"/>
      <c r="J21" s="45"/>
    </row>
    <row r="22" spans="1:10" ht="43.5">
      <c r="A22" s="172" t="s">
        <v>565</v>
      </c>
      <c r="B22" s="144"/>
      <c r="C22" s="144"/>
      <c r="D22" s="144"/>
      <c r="E22" s="45"/>
      <c r="F22" s="45"/>
      <c r="G22" s="45"/>
      <c r="H22" s="45"/>
      <c r="I22"/>
      <c r="J22" s="45"/>
    </row>
    <row r="23" spans="1:10" ht="29.25">
      <c r="A23" s="172" t="s">
        <v>566</v>
      </c>
      <c r="B23" s="144"/>
      <c r="C23" s="144"/>
      <c r="D23" s="144"/>
      <c r="E23" s="45"/>
      <c r="F23" s="45"/>
      <c r="G23" s="45"/>
      <c r="H23" s="45"/>
      <c r="I23"/>
      <c r="J23" s="45"/>
    </row>
    <row r="24" spans="1:10" ht="15">
      <c r="A24" s="211" t="s">
        <v>11</v>
      </c>
      <c r="B24" s="152"/>
      <c r="C24" s="152"/>
      <c r="D24" s="153"/>
      <c r="E24" s="45"/>
      <c r="F24" s="45"/>
      <c r="G24" s="45"/>
      <c r="H24" s="45"/>
      <c r="I24"/>
      <c r="J24" s="45"/>
    </row>
    <row r="25" spans="1:10" ht="15">
      <c r="A25" s="42"/>
      <c r="B25" s="42"/>
      <c r="C25" s="42"/>
      <c r="D25" s="42"/>
      <c r="E25" s="45"/>
      <c r="F25" s="45"/>
      <c r="G25" s="45"/>
      <c r="H25" s="45"/>
      <c r="I25"/>
      <c r="J25" s="45"/>
    </row>
    <row r="26" spans="1:10" ht="15">
      <c r="A26" s="42"/>
      <c r="B26" s="42"/>
      <c r="C26" s="42"/>
      <c r="D26" s="42"/>
      <c r="E26" s="45"/>
      <c r="F26" s="45"/>
      <c r="G26" s="45"/>
      <c r="H26" s="45"/>
      <c r="I26"/>
      <c r="J26" s="45"/>
    </row>
    <row r="27" spans="1:10" ht="30">
      <c r="A27" s="263" t="s">
        <v>571</v>
      </c>
      <c r="B27" s="42"/>
      <c r="C27" s="42"/>
      <c r="D27" s="42"/>
      <c r="E27" s="45"/>
      <c r="F27" s="45"/>
      <c r="G27" s="45"/>
      <c r="H27" s="45"/>
      <c r="I27"/>
      <c r="J27" s="45"/>
    </row>
    <row r="28" spans="1:10" ht="15">
      <c r="A28" s="42"/>
      <c r="B28" s="42"/>
      <c r="C28" s="42"/>
      <c r="D28" s="42"/>
      <c r="E28" s="45"/>
      <c r="F28" s="45"/>
      <c r="G28" s="45"/>
      <c r="H28" s="45"/>
      <c r="I28"/>
      <c r="J28" s="45"/>
    </row>
    <row r="29" spans="1:10" ht="15">
      <c r="A29" s="443" t="s">
        <v>706</v>
      </c>
      <c r="B29" s="444"/>
      <c r="C29" s="444"/>
      <c r="D29" s="444"/>
      <c r="E29" s="444"/>
      <c r="F29" s="445"/>
      <c r="G29" s="45"/>
      <c r="H29" s="45"/>
      <c r="I29"/>
      <c r="J29" s="45"/>
    </row>
    <row r="30" spans="1:10" ht="30">
      <c r="A30" s="143" t="s">
        <v>5</v>
      </c>
      <c r="B30" s="143" t="s">
        <v>6</v>
      </c>
      <c r="C30" s="143" t="s">
        <v>65</v>
      </c>
      <c r="D30" s="143" t="s">
        <v>344</v>
      </c>
      <c r="E30" s="143" t="s">
        <v>66</v>
      </c>
      <c r="F30" s="143" t="s">
        <v>402</v>
      </c>
      <c r="G30" s="45"/>
      <c r="H30" s="45"/>
      <c r="I30"/>
      <c r="J30" s="45"/>
    </row>
    <row r="31" spans="1:10" ht="15">
      <c r="A31" s="20">
        <v>1</v>
      </c>
      <c r="B31" s="164"/>
      <c r="C31" s="164"/>
      <c r="D31" s="164"/>
      <c r="E31" s="164"/>
      <c r="F31" s="164"/>
      <c r="G31" s="45"/>
      <c r="H31" s="45"/>
      <c r="I31"/>
      <c r="J31" s="45"/>
    </row>
    <row r="32" spans="1:10" ht="15">
      <c r="A32" s="20">
        <v>5</v>
      </c>
      <c r="B32" s="164"/>
      <c r="C32" s="164"/>
      <c r="D32" s="164"/>
      <c r="E32" s="164"/>
      <c r="F32" s="164"/>
      <c r="G32" s="45"/>
      <c r="H32" s="45"/>
      <c r="I32"/>
      <c r="J32" s="45"/>
    </row>
    <row r="33" spans="1:10" ht="15">
      <c r="A33" s="20" t="s">
        <v>447</v>
      </c>
      <c r="B33" s="506"/>
      <c r="C33" s="507"/>
      <c r="D33" s="507"/>
      <c r="E33" s="508"/>
      <c r="F33" s="164"/>
      <c r="G33" s="45"/>
      <c r="H33" s="45"/>
      <c r="I33"/>
      <c r="J33" s="45"/>
    </row>
    <row r="34" spans="1:10" ht="15">
      <c r="A34" s="443" t="s">
        <v>11</v>
      </c>
      <c r="B34" s="444"/>
      <c r="C34" s="444"/>
      <c r="D34" s="444"/>
      <c r="E34" s="445"/>
      <c r="F34" s="159"/>
      <c r="G34" s="45"/>
      <c r="H34" s="45"/>
      <c r="I34"/>
      <c r="J34" s="45"/>
    </row>
    <row r="35" spans="1:10" ht="15">
      <c r="A35" s="42"/>
      <c r="B35" s="42"/>
      <c r="C35" s="42"/>
      <c r="D35" s="42"/>
      <c r="E35" s="45"/>
      <c r="F35" s="45"/>
      <c r="G35" s="45"/>
      <c r="H35" s="45"/>
      <c r="I35"/>
      <c r="J35" s="45"/>
    </row>
    <row r="36" spans="1:10" ht="15">
      <c r="A36" s="467" t="s">
        <v>757</v>
      </c>
      <c r="B36" s="467"/>
      <c r="C36" s="467"/>
      <c r="D36" s="42"/>
      <c r="E36" s="45"/>
      <c r="F36" s="45"/>
      <c r="G36" s="45"/>
      <c r="H36" s="45"/>
      <c r="I36"/>
      <c r="J36" s="45"/>
    </row>
    <row r="37" spans="1:10" ht="15">
      <c r="A37" s="449"/>
      <c r="B37" s="449"/>
      <c r="C37" s="449"/>
      <c r="D37" s="42"/>
      <c r="E37" s="45"/>
      <c r="F37" s="45"/>
      <c r="G37" s="45"/>
      <c r="H37" s="45"/>
      <c r="I37"/>
      <c r="J37" s="45"/>
    </row>
    <row r="38" spans="1:10" ht="15">
      <c r="A38" s="42"/>
      <c r="B38" s="42"/>
      <c r="C38" s="42"/>
      <c r="D38" s="42"/>
      <c r="E38" s="45"/>
      <c r="F38" s="45"/>
      <c r="G38" s="45"/>
      <c r="H38" s="45"/>
      <c r="I38"/>
      <c r="J38" s="45"/>
    </row>
    <row r="39" spans="1:10" ht="15">
      <c r="A39" s="42"/>
      <c r="B39" s="42"/>
      <c r="C39" s="42"/>
      <c r="D39" s="42"/>
      <c r="E39" s="45"/>
      <c r="F39" s="45"/>
      <c r="G39" s="45"/>
      <c r="H39" s="45"/>
      <c r="I39"/>
      <c r="J39" s="45"/>
    </row>
    <row r="40" spans="1:10" ht="15">
      <c r="A40" s="443" t="s">
        <v>354</v>
      </c>
      <c r="B40" s="444"/>
      <c r="C40" s="444"/>
      <c r="D40" s="444"/>
      <c r="E40" s="444"/>
      <c r="F40" s="445"/>
      <c r="G40" s="45"/>
      <c r="H40" s="45"/>
      <c r="I40"/>
      <c r="J40" s="45"/>
    </row>
    <row r="41" spans="1:10" ht="30">
      <c r="A41" s="143" t="s">
        <v>5</v>
      </c>
      <c r="B41" s="143" t="s">
        <v>6</v>
      </c>
      <c r="C41" s="143" t="s">
        <v>65</v>
      </c>
      <c r="D41" s="143" t="s">
        <v>344</v>
      </c>
      <c r="E41" s="143" t="s">
        <v>66</v>
      </c>
      <c r="F41" s="143" t="s">
        <v>402</v>
      </c>
      <c r="G41" s="45"/>
      <c r="H41" s="45"/>
      <c r="I41"/>
      <c r="J41" s="45"/>
    </row>
    <row r="42" spans="1:10" ht="15">
      <c r="A42" s="44">
        <v>1</v>
      </c>
      <c r="B42" s="164"/>
      <c r="C42" s="164"/>
      <c r="D42" s="164"/>
      <c r="E42" s="164"/>
      <c r="F42" s="164"/>
      <c r="G42" s="45"/>
      <c r="H42" s="45"/>
      <c r="I42"/>
      <c r="J42" s="45"/>
    </row>
    <row r="43" spans="1:10" ht="15">
      <c r="A43" s="44">
        <v>5</v>
      </c>
      <c r="B43" s="164"/>
      <c r="C43" s="164"/>
      <c r="D43" s="164"/>
      <c r="E43" s="164"/>
      <c r="F43" s="164"/>
      <c r="G43" s="45"/>
      <c r="H43" s="45"/>
      <c r="I43"/>
      <c r="J43" s="45"/>
    </row>
    <row r="44" spans="1:10" ht="15">
      <c r="A44" s="20" t="s">
        <v>447</v>
      </c>
      <c r="B44" s="506"/>
      <c r="C44" s="507"/>
      <c r="D44" s="507"/>
      <c r="E44" s="508"/>
      <c r="F44" s="164"/>
      <c r="G44" s="45"/>
      <c r="H44" s="45"/>
      <c r="I44"/>
      <c r="J44" s="45"/>
    </row>
    <row r="45" spans="1:10" ht="15">
      <c r="A45" s="443" t="s">
        <v>11</v>
      </c>
      <c r="B45" s="444"/>
      <c r="C45" s="444"/>
      <c r="D45" s="444"/>
      <c r="E45" s="445"/>
      <c r="F45" s="159"/>
      <c r="G45" s="45"/>
      <c r="H45" s="45"/>
      <c r="I45"/>
      <c r="J45" s="45"/>
    </row>
    <row r="46" spans="1:10" ht="15">
      <c r="A46" s="42"/>
      <c r="B46" s="42"/>
      <c r="C46" s="42"/>
      <c r="D46" s="42"/>
      <c r="E46" s="45"/>
      <c r="F46" s="45"/>
      <c r="G46" s="45"/>
      <c r="H46" s="45"/>
      <c r="I46"/>
      <c r="J46" s="45"/>
    </row>
    <row r="47" spans="1:10">
      <c r="A47" s="18"/>
      <c r="B47" s="18"/>
      <c r="C47" s="18"/>
      <c r="D47" s="42"/>
      <c r="E47" s="45"/>
      <c r="F47" s="45"/>
      <c r="G47" s="45"/>
      <c r="H47" s="45"/>
      <c r="I47" s="45"/>
      <c r="J47" s="45"/>
    </row>
    <row r="48" spans="1:10" ht="15">
      <c r="A48" s="467" t="s">
        <v>380</v>
      </c>
      <c r="B48" s="467"/>
      <c r="C48" s="467"/>
      <c r="D48" s="42"/>
      <c r="E48" s="45"/>
      <c r="F48" s="45"/>
      <c r="G48" s="45"/>
      <c r="H48" s="45"/>
      <c r="I48" s="45"/>
      <c r="J48" s="45"/>
    </row>
    <row r="49" spans="1:10">
      <c r="A49" s="449"/>
      <c r="B49" s="449"/>
      <c r="C49" s="449"/>
      <c r="D49" s="42"/>
      <c r="E49" s="45"/>
      <c r="F49" s="45"/>
      <c r="G49" s="45"/>
      <c r="H49" s="45"/>
      <c r="I49" s="45"/>
      <c r="J49" s="45"/>
    </row>
    <row r="50" spans="1:10">
      <c r="A50" s="18"/>
      <c r="B50" s="18"/>
      <c r="C50" s="18"/>
      <c r="D50" s="42"/>
      <c r="E50" s="45"/>
      <c r="F50" s="45"/>
      <c r="G50" s="45"/>
      <c r="H50" s="45"/>
      <c r="I50" s="45"/>
      <c r="J50" s="45"/>
    </row>
    <row r="51" spans="1:10" ht="15">
      <c r="A51" s="2" t="s">
        <v>104</v>
      </c>
      <c r="B51" s="7"/>
      <c r="C51" s="7"/>
      <c r="D51" s="7"/>
      <c r="E51" s="7"/>
      <c r="F51" s="7"/>
      <c r="G51" s="7"/>
      <c r="H51" s="7"/>
      <c r="I51" s="7"/>
      <c r="J51" s="45"/>
    </row>
    <row r="52" spans="1:10" ht="15">
      <c r="A52" s="18"/>
      <c r="B52" s="18"/>
      <c r="C52" s="18"/>
      <c r="D52" s="7"/>
      <c r="E52" s="7"/>
      <c r="F52" s="7"/>
      <c r="G52" s="7"/>
      <c r="H52" s="7"/>
      <c r="I52" s="7"/>
      <c r="J52" s="45"/>
    </row>
    <row r="53" spans="1:10" ht="15">
      <c r="A53" s="443" t="s">
        <v>706</v>
      </c>
      <c r="B53" s="444"/>
      <c r="C53" s="444"/>
      <c r="D53" s="445"/>
      <c r="E53" s="7"/>
      <c r="F53" s="7"/>
      <c r="G53" s="7"/>
      <c r="H53" s="7"/>
      <c r="I53" s="7"/>
      <c r="J53" s="45"/>
    </row>
    <row r="54" spans="1:10" ht="42.6" customHeight="1">
      <c r="A54" s="143" t="s">
        <v>381</v>
      </c>
      <c r="B54" s="143" t="s">
        <v>737</v>
      </c>
      <c r="C54" s="143" t="s">
        <v>738</v>
      </c>
      <c r="D54" s="143" t="s">
        <v>3</v>
      </c>
      <c r="E54" s="7"/>
      <c r="F54" s="7"/>
      <c r="G54" s="7"/>
      <c r="H54" s="7"/>
      <c r="I54" s="7"/>
      <c r="J54" s="45"/>
    </row>
    <row r="55" spans="1:10" ht="15">
      <c r="A55" s="148" t="s">
        <v>572</v>
      </c>
      <c r="B55" s="144"/>
      <c r="C55" s="144"/>
      <c r="D55" s="144"/>
      <c r="E55" s="7"/>
      <c r="F55" s="7"/>
      <c r="G55" s="7"/>
      <c r="H55" s="7"/>
      <c r="I55" s="7"/>
      <c r="J55" s="45"/>
    </row>
    <row r="56" spans="1:10" ht="15.75" customHeight="1">
      <c r="A56" s="149" t="s">
        <v>573</v>
      </c>
      <c r="B56" s="144"/>
      <c r="C56" s="144"/>
      <c r="D56" s="144"/>
      <c r="E56" s="7"/>
      <c r="F56" s="7"/>
      <c r="G56" s="7"/>
      <c r="H56" s="7"/>
      <c r="I56" s="7"/>
      <c r="J56" s="7"/>
    </row>
    <row r="57" spans="1:10" ht="15.75" customHeight="1">
      <c r="A57" s="172" t="s">
        <v>574</v>
      </c>
      <c r="B57" s="144"/>
      <c r="C57" s="144"/>
      <c r="D57" s="144"/>
      <c r="E57" s="7"/>
      <c r="F57" s="7"/>
      <c r="G57" s="7"/>
      <c r="H57" s="7"/>
      <c r="I57" s="7"/>
      <c r="J57" s="7"/>
    </row>
    <row r="58" spans="1:10" ht="15.75" customHeight="1">
      <c r="A58" s="172" t="s">
        <v>575</v>
      </c>
      <c r="B58" s="144"/>
      <c r="C58" s="144"/>
      <c r="D58" s="144"/>
      <c r="E58" s="7"/>
      <c r="F58" s="7"/>
      <c r="G58" s="7"/>
      <c r="H58" s="7"/>
      <c r="I58" s="7"/>
      <c r="J58" s="7"/>
    </row>
    <row r="59" spans="1:10" ht="15">
      <c r="A59" s="148" t="s">
        <v>576</v>
      </c>
      <c r="B59" s="144"/>
      <c r="C59" s="144"/>
      <c r="D59" s="144"/>
      <c r="E59" s="7"/>
      <c r="F59" s="7"/>
      <c r="G59" s="7"/>
      <c r="H59" s="7"/>
      <c r="I59" s="7"/>
      <c r="J59" s="7"/>
    </row>
    <row r="60" spans="1:10" ht="15.75" customHeight="1">
      <c r="A60" s="148" t="s">
        <v>577</v>
      </c>
      <c r="B60" s="144"/>
      <c r="C60" s="144"/>
      <c r="D60" s="144"/>
      <c r="E60" s="7"/>
      <c r="F60" s="7"/>
      <c r="G60" s="7"/>
      <c r="H60" s="7"/>
      <c r="I60" s="7"/>
      <c r="J60" s="7"/>
    </row>
    <row r="61" spans="1:10" ht="15.75" customHeight="1">
      <c r="A61" s="211" t="s">
        <v>11</v>
      </c>
      <c r="B61" s="152"/>
      <c r="C61" s="152"/>
      <c r="D61" s="153"/>
      <c r="E61" s="7"/>
      <c r="F61" s="7"/>
      <c r="G61" s="7"/>
      <c r="H61" s="7"/>
      <c r="I61" s="7"/>
      <c r="J61" s="7"/>
    </row>
    <row r="62" spans="1:10" ht="15.75" customHeight="1">
      <c r="A62" s="18"/>
      <c r="B62" s="18"/>
      <c r="C62" s="18"/>
      <c r="D62" s="7"/>
      <c r="E62" s="7"/>
      <c r="F62" s="7"/>
      <c r="G62" s="7"/>
      <c r="H62" s="7"/>
      <c r="I62" s="7"/>
      <c r="J62" s="7"/>
    </row>
    <row r="63" spans="1:10" ht="15.75" customHeight="1">
      <c r="A63" s="443" t="s">
        <v>354</v>
      </c>
      <c r="B63" s="444"/>
      <c r="C63" s="444"/>
      <c r="D63" s="445"/>
      <c r="E63" s="7"/>
      <c r="F63" s="7"/>
      <c r="G63" s="7"/>
      <c r="H63" s="7"/>
      <c r="I63" s="7"/>
      <c r="J63" s="7"/>
    </row>
    <row r="64" spans="1:10" ht="38.450000000000003" customHeight="1">
      <c r="A64" s="143" t="s">
        <v>381</v>
      </c>
      <c r="B64" s="143" t="s">
        <v>758</v>
      </c>
      <c r="C64" s="143" t="s">
        <v>759</v>
      </c>
      <c r="D64" s="143" t="s">
        <v>3</v>
      </c>
      <c r="E64" s="7"/>
      <c r="F64" s="7"/>
      <c r="G64" s="7"/>
      <c r="H64" s="7"/>
      <c r="I64" s="7"/>
      <c r="J64" s="7"/>
    </row>
    <row r="65" spans="1:10" ht="15.75" customHeight="1">
      <c r="A65" s="148" t="s">
        <v>572</v>
      </c>
      <c r="B65" s="144"/>
      <c r="C65" s="144"/>
      <c r="D65" s="144"/>
      <c r="E65" s="7"/>
      <c r="F65" s="7"/>
      <c r="G65" s="7"/>
      <c r="H65" s="7"/>
      <c r="I65" s="7"/>
      <c r="J65" s="7"/>
    </row>
    <row r="66" spans="1:10" ht="15.75" customHeight="1">
      <c r="A66" s="149" t="s">
        <v>573</v>
      </c>
      <c r="B66" s="144"/>
      <c r="C66" s="144"/>
      <c r="D66" s="144"/>
      <c r="E66" s="7"/>
      <c r="F66" s="7"/>
      <c r="G66" s="7"/>
      <c r="H66" s="7"/>
      <c r="I66" s="7"/>
      <c r="J66" s="7"/>
    </row>
    <row r="67" spans="1:10" ht="15.75" customHeight="1">
      <c r="A67" s="172" t="s">
        <v>574</v>
      </c>
      <c r="B67" s="144"/>
      <c r="C67" s="144"/>
      <c r="D67" s="144"/>
      <c r="E67" s="7"/>
      <c r="F67" s="7"/>
      <c r="G67" s="7"/>
      <c r="H67" s="7"/>
      <c r="I67" s="7"/>
      <c r="J67" s="7"/>
    </row>
    <row r="68" spans="1:10" ht="15.75" customHeight="1">
      <c r="A68" s="149" t="s">
        <v>575</v>
      </c>
      <c r="B68" s="144"/>
      <c r="C68" s="144"/>
      <c r="D68" s="144"/>
      <c r="E68" s="7"/>
      <c r="F68" s="7"/>
      <c r="G68" s="7"/>
      <c r="H68" s="7"/>
      <c r="I68" s="7"/>
      <c r="J68" s="7"/>
    </row>
    <row r="69" spans="1:10" ht="15">
      <c r="A69" s="148" t="s">
        <v>576</v>
      </c>
      <c r="B69" s="144"/>
      <c r="C69" s="144"/>
      <c r="D69" s="144"/>
      <c r="E69" s="7"/>
      <c r="F69" s="7"/>
      <c r="G69" s="7"/>
      <c r="H69" s="7"/>
      <c r="I69" s="7"/>
      <c r="J69" s="7"/>
    </row>
    <row r="70" spans="1:10" ht="15.75" customHeight="1">
      <c r="A70" s="148" t="s">
        <v>577</v>
      </c>
      <c r="B70" s="144"/>
      <c r="C70" s="144"/>
      <c r="D70" s="144"/>
      <c r="E70" s="7"/>
      <c r="F70" s="7"/>
      <c r="G70" s="7"/>
      <c r="H70" s="7"/>
      <c r="I70" s="7"/>
      <c r="J70" s="7"/>
    </row>
    <row r="71" spans="1:10" ht="15.75" customHeight="1">
      <c r="A71" s="211" t="s">
        <v>11</v>
      </c>
      <c r="B71" s="152"/>
      <c r="C71" s="152"/>
      <c r="D71" s="153"/>
      <c r="E71" s="7"/>
      <c r="F71" s="7"/>
      <c r="G71" s="7"/>
      <c r="H71" s="7"/>
      <c r="I71" s="7"/>
      <c r="J71" s="7"/>
    </row>
    <row r="72" spans="1:10" ht="15.75" customHeight="1">
      <c r="A72" s="18"/>
      <c r="B72" s="18"/>
      <c r="C72" s="18"/>
      <c r="D72" s="7"/>
      <c r="E72" s="7"/>
      <c r="F72" s="7"/>
      <c r="G72" s="7"/>
      <c r="H72" s="7"/>
      <c r="I72" s="7"/>
      <c r="J72" s="7"/>
    </row>
    <row r="73" spans="1:10" ht="15.75" customHeight="1">
      <c r="A73" s="18"/>
      <c r="B73" s="18"/>
      <c r="C73" s="18"/>
      <c r="D73" s="7"/>
      <c r="E73" s="7"/>
      <c r="F73" s="7"/>
      <c r="G73" s="7"/>
      <c r="H73" s="7"/>
      <c r="I73" s="7"/>
      <c r="J73" s="7"/>
    </row>
    <row r="74" spans="1:10" ht="15.75" customHeight="1">
      <c r="A74" s="264" t="s">
        <v>571</v>
      </c>
      <c r="B74" s="18"/>
      <c r="C74" s="18"/>
      <c r="D74" s="7"/>
      <c r="E74" s="7"/>
      <c r="F74" s="7"/>
      <c r="G74" s="7"/>
      <c r="H74" s="7"/>
      <c r="I74" s="7"/>
      <c r="J74" s="7"/>
    </row>
    <row r="75" spans="1:10" ht="15.75" customHeight="1">
      <c r="A75" s="18"/>
      <c r="B75" s="18"/>
      <c r="C75" s="18"/>
      <c r="D75" s="7"/>
      <c r="E75" s="7"/>
      <c r="F75" s="7"/>
      <c r="G75" s="7"/>
      <c r="H75" s="7"/>
      <c r="I75" s="7"/>
      <c r="J75" s="7"/>
    </row>
    <row r="76" spans="1:10" ht="15.75" customHeight="1">
      <c r="A76" s="443" t="s">
        <v>706</v>
      </c>
      <c r="B76" s="444"/>
      <c r="C76" s="444"/>
      <c r="D76" s="444"/>
      <c r="E76" s="444"/>
      <c r="F76" s="445"/>
      <c r="G76" s="7"/>
      <c r="H76" s="7"/>
      <c r="I76" s="7"/>
      <c r="J76" s="7"/>
    </row>
    <row r="77" spans="1:10" ht="15.75" customHeight="1">
      <c r="A77" s="143" t="s">
        <v>5</v>
      </c>
      <c r="B77" s="143" t="s">
        <v>6</v>
      </c>
      <c r="C77" s="143" t="s">
        <v>65</v>
      </c>
      <c r="D77" s="143" t="s">
        <v>344</v>
      </c>
      <c r="E77" s="143" t="s">
        <v>66</v>
      </c>
      <c r="F77" s="143" t="s">
        <v>402</v>
      </c>
      <c r="G77" s="7"/>
      <c r="H77" s="7"/>
      <c r="I77" s="7"/>
      <c r="J77" s="7"/>
    </row>
    <row r="78" spans="1:10" ht="15.75" customHeight="1">
      <c r="A78" s="44">
        <v>1</v>
      </c>
      <c r="B78" s="164"/>
      <c r="C78" s="164"/>
      <c r="D78" s="164"/>
      <c r="E78" s="164"/>
      <c r="F78" s="164"/>
      <c r="G78" s="7"/>
      <c r="H78" s="7"/>
      <c r="I78" s="7"/>
      <c r="J78" s="7"/>
    </row>
    <row r="79" spans="1:10" ht="15.75" customHeight="1">
      <c r="A79" s="44">
        <v>5</v>
      </c>
      <c r="B79" s="164"/>
      <c r="C79" s="164"/>
      <c r="D79" s="164"/>
      <c r="E79" s="164"/>
      <c r="F79" s="164"/>
      <c r="G79" s="7"/>
      <c r="H79" s="7"/>
      <c r="I79" s="7"/>
      <c r="J79" s="7"/>
    </row>
    <row r="80" spans="1:10" ht="15.75" customHeight="1">
      <c r="A80" s="20" t="s">
        <v>447</v>
      </c>
      <c r="B80" s="506"/>
      <c r="C80" s="507"/>
      <c r="D80" s="507"/>
      <c r="E80" s="508"/>
      <c r="F80" s="164"/>
      <c r="G80" s="7"/>
      <c r="H80" s="7"/>
      <c r="I80" s="7"/>
      <c r="J80" s="7"/>
    </row>
    <row r="81" spans="1:10" ht="15.75" customHeight="1">
      <c r="A81" s="452" t="s">
        <v>11</v>
      </c>
      <c r="B81" s="466"/>
      <c r="C81" s="466"/>
      <c r="D81" s="466"/>
      <c r="E81" s="453"/>
      <c r="F81" s="159"/>
      <c r="G81" s="7"/>
      <c r="H81" s="7"/>
      <c r="I81" s="7"/>
      <c r="J81" s="7"/>
    </row>
    <row r="82" spans="1:10" ht="15.75" customHeight="1">
      <c r="A82" s="42"/>
      <c r="B82" s="42"/>
      <c r="C82" s="42"/>
      <c r="D82" s="42"/>
      <c r="E82" s="45"/>
      <c r="F82" s="45"/>
      <c r="G82" s="7"/>
      <c r="H82" s="7"/>
      <c r="I82" s="7"/>
      <c r="J82" s="7"/>
    </row>
    <row r="83" spans="1:10" ht="15.75" customHeight="1">
      <c r="A83" s="467" t="s">
        <v>739</v>
      </c>
      <c r="B83" s="467"/>
      <c r="C83" s="467"/>
      <c r="D83" s="42"/>
      <c r="E83" s="45"/>
      <c r="F83" s="45"/>
      <c r="G83" s="7"/>
      <c r="H83" s="7"/>
      <c r="I83" s="7"/>
      <c r="J83" s="7"/>
    </row>
    <row r="84" spans="1:10" ht="15.75" customHeight="1">
      <c r="A84" s="449"/>
      <c r="B84" s="449"/>
      <c r="C84" s="449"/>
      <c r="D84" s="42"/>
      <c r="E84" s="45"/>
      <c r="F84" s="45"/>
      <c r="G84" s="7"/>
      <c r="H84" s="7"/>
      <c r="I84" s="7"/>
      <c r="J84" s="7"/>
    </row>
    <row r="85" spans="1:10" ht="15.75" customHeight="1">
      <c r="A85" s="42"/>
      <c r="B85" s="42"/>
      <c r="C85" s="42"/>
      <c r="D85" s="42"/>
      <c r="E85" s="45"/>
      <c r="F85" s="45"/>
      <c r="G85" s="7"/>
      <c r="H85" s="7"/>
      <c r="I85" s="7"/>
      <c r="J85" s="7"/>
    </row>
    <row r="86" spans="1:10" ht="15.75" customHeight="1">
      <c r="A86" s="42"/>
      <c r="B86" s="42"/>
      <c r="C86" s="42"/>
      <c r="D86" s="42"/>
      <c r="E86" s="45"/>
      <c r="F86" s="45"/>
      <c r="G86" s="7"/>
      <c r="H86" s="7"/>
      <c r="I86" s="7"/>
      <c r="J86" s="7"/>
    </row>
    <row r="87" spans="1:10" ht="15.75" customHeight="1">
      <c r="A87" s="443" t="s">
        <v>354</v>
      </c>
      <c r="B87" s="444"/>
      <c r="C87" s="444"/>
      <c r="D87" s="444"/>
      <c r="E87" s="444"/>
      <c r="F87" s="445"/>
      <c r="G87" s="7"/>
      <c r="H87" s="7"/>
      <c r="I87" s="7"/>
      <c r="J87" s="7"/>
    </row>
    <row r="88" spans="1:10" ht="15.75" customHeight="1">
      <c r="A88" s="143" t="s">
        <v>5</v>
      </c>
      <c r="B88" s="143" t="s">
        <v>6</v>
      </c>
      <c r="C88" s="143" t="s">
        <v>65</v>
      </c>
      <c r="D88" s="143" t="s">
        <v>344</v>
      </c>
      <c r="E88" s="143" t="s">
        <v>66</v>
      </c>
      <c r="F88" s="143" t="s">
        <v>402</v>
      </c>
      <c r="G88" s="7"/>
      <c r="H88" s="7"/>
      <c r="I88" s="7"/>
      <c r="J88" s="7"/>
    </row>
    <row r="89" spans="1:10" ht="15.75" customHeight="1">
      <c r="A89" s="44">
        <v>1</v>
      </c>
      <c r="B89" s="164"/>
      <c r="C89" s="164"/>
      <c r="D89" s="164"/>
      <c r="E89" s="164"/>
      <c r="F89" s="164"/>
      <c r="G89" s="7"/>
      <c r="H89" s="7"/>
      <c r="I89" s="7"/>
      <c r="J89" s="7"/>
    </row>
    <row r="90" spans="1:10" ht="15.75" customHeight="1">
      <c r="A90" s="44">
        <v>10</v>
      </c>
      <c r="B90" s="164"/>
      <c r="C90" s="164"/>
      <c r="D90" s="164"/>
      <c r="E90" s="164"/>
      <c r="F90" s="164"/>
      <c r="G90" s="7"/>
      <c r="H90" s="7"/>
      <c r="I90" s="7"/>
      <c r="J90" s="7"/>
    </row>
    <row r="91" spans="1:10" ht="15.75" customHeight="1">
      <c r="A91" s="20" t="s">
        <v>447</v>
      </c>
      <c r="B91" s="506"/>
      <c r="C91" s="507"/>
      <c r="D91" s="507"/>
      <c r="E91" s="508"/>
      <c r="F91" s="164"/>
      <c r="G91" s="7"/>
      <c r="H91" s="7"/>
      <c r="I91" s="7"/>
      <c r="J91" s="7"/>
    </row>
    <row r="92" spans="1:10" ht="15.75" customHeight="1">
      <c r="A92" s="452" t="s">
        <v>11</v>
      </c>
      <c r="B92" s="466"/>
      <c r="C92" s="466"/>
      <c r="D92" s="466"/>
      <c r="E92" s="453"/>
      <c r="F92" s="159"/>
      <c r="G92" s="7"/>
      <c r="H92" s="7"/>
      <c r="I92" s="7"/>
      <c r="J92" s="7"/>
    </row>
    <row r="93" spans="1:10" ht="15.75" customHeight="1">
      <c r="A93" s="42"/>
      <c r="B93" s="42"/>
      <c r="C93" s="42"/>
      <c r="D93" s="42"/>
      <c r="E93" s="45"/>
      <c r="F93" s="45"/>
      <c r="G93" s="7"/>
      <c r="H93" s="7"/>
      <c r="I93" s="7"/>
      <c r="J93" s="7"/>
    </row>
    <row r="94" spans="1:10" ht="15.75" customHeight="1">
      <c r="A94" s="18"/>
      <c r="B94" s="18"/>
      <c r="C94" s="18"/>
      <c r="D94" s="42"/>
      <c r="E94" s="45"/>
      <c r="F94" s="45"/>
      <c r="G94" s="7"/>
      <c r="H94" s="7"/>
      <c r="I94" s="7"/>
      <c r="J94" s="7"/>
    </row>
    <row r="95" spans="1:10" ht="15.75" customHeight="1">
      <c r="A95" s="467" t="s">
        <v>446</v>
      </c>
      <c r="B95" s="467"/>
      <c r="C95" s="467"/>
      <c r="D95" s="42"/>
      <c r="E95" s="45"/>
      <c r="F95" s="45"/>
      <c r="G95" s="7"/>
      <c r="H95" s="7"/>
      <c r="I95" s="7"/>
      <c r="J95" s="7"/>
    </row>
    <row r="96" spans="1:10" ht="15.75" customHeight="1">
      <c r="A96" s="449"/>
      <c r="B96" s="449"/>
      <c r="C96" s="449"/>
      <c r="D96" s="42"/>
      <c r="E96" s="45"/>
      <c r="F96" s="45"/>
      <c r="G96" s="7"/>
      <c r="H96" s="7"/>
      <c r="I96" s="7"/>
      <c r="J96" s="7"/>
    </row>
    <row r="97" spans="1:10" ht="15.75" customHeight="1">
      <c r="A97" s="18"/>
      <c r="B97" s="18"/>
      <c r="C97" s="18"/>
      <c r="D97" s="7"/>
      <c r="E97" s="7"/>
      <c r="F97" s="7"/>
      <c r="G97" s="7"/>
      <c r="H97" s="7"/>
      <c r="I97" s="7"/>
      <c r="J97" s="7"/>
    </row>
    <row r="98" spans="1:10" ht="15.75" customHeight="1">
      <c r="A98" s="45"/>
      <c r="B98" s="45"/>
      <c r="C98" s="42"/>
      <c r="D98" s="42"/>
      <c r="E98" s="43"/>
      <c r="F98" s="43"/>
      <c r="G98" s="43"/>
      <c r="H98" s="43"/>
      <c r="I98" s="43"/>
      <c r="J98" s="7"/>
    </row>
    <row r="99" spans="1:10" ht="15.75" customHeight="1">
      <c r="A99" s="2" t="s">
        <v>218</v>
      </c>
      <c r="J99" s="7"/>
    </row>
    <row r="100" spans="1:10" ht="15.75" customHeight="1">
      <c r="A100" s="94"/>
      <c r="J100" s="7"/>
    </row>
    <row r="101" spans="1:10" ht="15.75" customHeight="1">
      <c r="A101" s="449" t="s">
        <v>255</v>
      </c>
      <c r="B101" s="449"/>
      <c r="C101" s="315"/>
      <c r="D101" s="315"/>
      <c r="J101" s="7"/>
    </row>
    <row r="102" spans="1:10" ht="15.4" customHeight="1">
      <c r="J102" s="7"/>
    </row>
    <row r="103" spans="1:10">
      <c r="C103" s="42"/>
      <c r="J103" s="43"/>
    </row>
    <row r="106" spans="1:10" ht="14.25" customHeight="1"/>
  </sheetData>
  <mergeCells count="25">
    <mergeCell ref="A96:C96"/>
    <mergeCell ref="A76:F76"/>
    <mergeCell ref="B80:E80"/>
    <mergeCell ref="A81:E81"/>
    <mergeCell ref="A48:C48"/>
    <mergeCell ref="A49:C49"/>
    <mergeCell ref="A83:C83"/>
    <mergeCell ref="A84:C84"/>
    <mergeCell ref="A87:F87"/>
    <mergeCell ref="A101:B101"/>
    <mergeCell ref="A6:D6"/>
    <mergeCell ref="A16:D16"/>
    <mergeCell ref="A53:D53"/>
    <mergeCell ref="A63:D63"/>
    <mergeCell ref="A29:F29"/>
    <mergeCell ref="A36:C36"/>
    <mergeCell ref="A37:C37"/>
    <mergeCell ref="B33:E33"/>
    <mergeCell ref="A34:E34"/>
    <mergeCell ref="A40:F40"/>
    <mergeCell ref="B44:E44"/>
    <mergeCell ref="A45:E45"/>
    <mergeCell ref="B91:E91"/>
    <mergeCell ref="A92:E92"/>
    <mergeCell ref="A95:C95"/>
  </mergeCells>
  <pageMargins left="0.25" right="0.25" top="0.75" bottom="0.75" header="0.3" footer="0.3"/>
  <pageSetup paperSize="9" scale="54" fitToHeight="0" orientation="landscape" r:id="rId1"/>
</worksheet>
</file>

<file path=xl/worksheets/sheet21.xml><?xml version="1.0" encoding="utf-8"?>
<worksheet xmlns="http://schemas.openxmlformats.org/spreadsheetml/2006/main" xmlns:r="http://schemas.openxmlformats.org/officeDocument/2006/relationships">
  <sheetPr>
    <pageSetUpPr fitToPage="1"/>
  </sheetPr>
  <dimension ref="A1:F49"/>
  <sheetViews>
    <sheetView showGridLines="0" zoomScale="70" zoomScaleNormal="70" workbookViewId="0">
      <selection activeCell="K19" sqref="K19"/>
    </sheetView>
  </sheetViews>
  <sheetFormatPr baseColWidth="10" defaultColWidth="11.42578125" defaultRowHeight="14.25"/>
  <cols>
    <col min="1" max="1" width="11.5703125" style="2" customWidth="1"/>
    <col min="2" max="2" width="45.42578125" style="2" customWidth="1"/>
    <col min="3" max="3" width="21.140625" style="2" customWidth="1"/>
    <col min="4" max="4" width="17.7109375" style="2" customWidth="1"/>
    <col min="5" max="5" width="18.140625" style="2" customWidth="1"/>
    <col min="6" max="6" width="18.5703125" style="2" customWidth="1"/>
    <col min="7" max="10" width="11.5703125" style="2" customWidth="1"/>
    <col min="11" max="12" width="11.42578125" style="2" customWidth="1"/>
    <col min="13" max="16384" width="11.42578125" style="2"/>
  </cols>
  <sheetData>
    <row r="1" spans="1:6" ht="15">
      <c r="A1" s="450" t="s">
        <v>67</v>
      </c>
      <c r="B1" s="450"/>
      <c r="C1" s="450"/>
      <c r="D1" s="1"/>
      <c r="E1" s="1"/>
      <c r="F1" s="1"/>
    </row>
    <row r="2" spans="1:6" ht="15">
      <c r="A2" s="379"/>
      <c r="B2" s="379"/>
      <c r="C2" s="379"/>
      <c r="D2" s="1"/>
      <c r="E2" s="1"/>
      <c r="F2" s="1"/>
    </row>
    <row r="3" spans="1:6" ht="15">
      <c r="A3" s="544" t="s">
        <v>578</v>
      </c>
      <c r="B3" s="544"/>
      <c r="C3" s="379"/>
      <c r="D3" s="1"/>
      <c r="E3" s="1"/>
      <c r="F3" s="1"/>
    </row>
    <row r="4" spans="1:6">
      <c r="A4" s="6"/>
    </row>
    <row r="5" spans="1:6" ht="14.25" customHeight="1">
      <c r="A5" s="476" t="s">
        <v>118</v>
      </c>
      <c r="B5" s="476" t="s">
        <v>259</v>
      </c>
      <c r="C5" s="461" t="s">
        <v>706</v>
      </c>
      <c r="D5" s="461"/>
      <c r="E5" s="461"/>
      <c r="F5" s="461"/>
    </row>
    <row r="6" spans="1:6" ht="30">
      <c r="A6" s="477"/>
      <c r="B6" s="477"/>
      <c r="C6" s="380" t="s">
        <v>370</v>
      </c>
      <c r="D6" s="380" t="s">
        <v>371</v>
      </c>
      <c r="E6" s="380" t="s">
        <v>13</v>
      </c>
      <c r="F6" s="380" t="s">
        <v>10</v>
      </c>
    </row>
    <row r="7" spans="1:6">
      <c r="A7" s="59">
        <v>21521</v>
      </c>
      <c r="B7" s="56" t="s">
        <v>373</v>
      </c>
      <c r="C7" s="419">
        <v>311249</v>
      </c>
      <c r="D7" s="419">
        <v>0</v>
      </c>
      <c r="E7" s="419">
        <v>0</v>
      </c>
      <c r="F7" s="419">
        <f>SUM(C7:E7)</f>
        <v>311249</v>
      </c>
    </row>
    <row r="8" spans="1:6" ht="28.5">
      <c r="A8" s="59">
        <v>21522</v>
      </c>
      <c r="B8" s="56" t="s">
        <v>379</v>
      </c>
      <c r="C8" s="419">
        <v>77998</v>
      </c>
      <c r="D8" s="419">
        <v>0</v>
      </c>
      <c r="E8" s="419">
        <v>0</v>
      </c>
      <c r="F8" s="419">
        <f t="shared" ref="F8:F14" si="0">SUM(C8:E8)</f>
        <v>77998</v>
      </c>
    </row>
    <row r="9" spans="1:6" ht="42.75">
      <c r="A9" s="59">
        <v>21529</v>
      </c>
      <c r="B9" s="56" t="s">
        <v>368</v>
      </c>
      <c r="C9" s="419">
        <v>0</v>
      </c>
      <c r="D9" s="419">
        <v>0</v>
      </c>
      <c r="E9" s="419">
        <v>0</v>
      </c>
      <c r="F9" s="419">
        <f t="shared" si="0"/>
        <v>0</v>
      </c>
    </row>
    <row r="10" spans="1:6" ht="28.5">
      <c r="A10" s="59">
        <v>21530</v>
      </c>
      <c r="B10" s="56" t="s">
        <v>374</v>
      </c>
      <c r="C10" s="419">
        <v>0</v>
      </c>
      <c r="D10" s="419">
        <v>0</v>
      </c>
      <c r="E10" s="419">
        <v>0</v>
      </c>
      <c r="F10" s="419">
        <f t="shared" si="0"/>
        <v>0</v>
      </c>
    </row>
    <row r="11" spans="1:6">
      <c r="A11" s="59">
        <v>21531</v>
      </c>
      <c r="B11" s="56" t="s">
        <v>375</v>
      </c>
      <c r="C11" s="419">
        <v>0</v>
      </c>
      <c r="D11" s="419">
        <v>0</v>
      </c>
      <c r="E11" s="419"/>
      <c r="F11" s="419">
        <f t="shared" si="0"/>
        <v>0</v>
      </c>
    </row>
    <row r="12" spans="1:6">
      <c r="A12" s="59">
        <v>21532</v>
      </c>
      <c r="B12" s="56" t="s">
        <v>376</v>
      </c>
      <c r="C12" s="419">
        <v>0</v>
      </c>
      <c r="D12" s="419">
        <v>0</v>
      </c>
      <c r="E12" s="419"/>
      <c r="F12" s="419">
        <f t="shared" si="0"/>
        <v>0</v>
      </c>
    </row>
    <row r="13" spans="1:6">
      <c r="A13" s="59">
        <v>21534</v>
      </c>
      <c r="B13" s="56" t="s">
        <v>377</v>
      </c>
      <c r="C13" s="419">
        <v>22744</v>
      </c>
      <c r="D13" s="419">
        <v>0</v>
      </c>
      <c r="E13" s="419">
        <v>0</v>
      </c>
      <c r="F13" s="419">
        <f t="shared" si="0"/>
        <v>22744</v>
      </c>
    </row>
    <row r="14" spans="1:6" ht="15" thickBot="1">
      <c r="A14" s="61">
        <v>22192</v>
      </c>
      <c r="B14" s="62" t="s">
        <v>378</v>
      </c>
      <c r="C14" s="419">
        <v>13888</v>
      </c>
      <c r="D14" s="419">
        <v>0</v>
      </c>
      <c r="E14" s="419">
        <v>0</v>
      </c>
      <c r="F14" s="419">
        <f t="shared" si="0"/>
        <v>13888</v>
      </c>
    </row>
    <row r="15" spans="1:6" ht="15.75" thickTop="1">
      <c r="A15" s="121" t="s">
        <v>11</v>
      </c>
      <c r="B15" s="119"/>
      <c r="C15" s="420">
        <f t="shared" ref="C15:F15" si="1">SUM(C7:C14)</f>
        <v>425879</v>
      </c>
      <c r="D15" s="420">
        <f t="shared" si="1"/>
        <v>0</v>
      </c>
      <c r="E15" s="420">
        <f t="shared" si="1"/>
        <v>0</v>
      </c>
      <c r="F15" s="420">
        <f t="shared" si="1"/>
        <v>425879</v>
      </c>
    </row>
    <row r="16" spans="1:6">
      <c r="A16" s="6"/>
    </row>
    <row r="17" spans="1:6">
      <c r="A17" s="6"/>
    </row>
    <row r="18" spans="1:6" ht="15">
      <c r="A18" s="476" t="s">
        <v>118</v>
      </c>
      <c r="B18" s="476" t="s">
        <v>259</v>
      </c>
      <c r="C18" s="461" t="s">
        <v>354</v>
      </c>
      <c r="D18" s="461"/>
      <c r="E18" s="461"/>
      <c r="F18" s="461"/>
    </row>
    <row r="19" spans="1:6" ht="30">
      <c r="A19" s="477"/>
      <c r="B19" s="477"/>
      <c r="C19" s="380" t="s">
        <v>370</v>
      </c>
      <c r="D19" s="380" t="s">
        <v>371</v>
      </c>
      <c r="E19" s="380" t="s">
        <v>13</v>
      </c>
      <c r="F19" s="380" t="s">
        <v>10</v>
      </c>
    </row>
    <row r="20" spans="1:6">
      <c r="A20" s="59">
        <v>21521</v>
      </c>
      <c r="B20" s="56" t="s">
        <v>373</v>
      </c>
      <c r="C20" s="419">
        <v>268080</v>
      </c>
      <c r="D20" s="419">
        <v>0</v>
      </c>
      <c r="E20" s="419">
        <v>0</v>
      </c>
      <c r="F20" s="419">
        <f>SUM(C20:E20)</f>
        <v>268080</v>
      </c>
    </row>
    <row r="21" spans="1:6" ht="28.5">
      <c r="A21" s="59">
        <v>21522</v>
      </c>
      <c r="B21" s="56" t="s">
        <v>379</v>
      </c>
      <c r="C21" s="419">
        <v>491865</v>
      </c>
      <c r="D21" s="419">
        <v>0</v>
      </c>
      <c r="E21" s="419">
        <v>0</v>
      </c>
      <c r="F21" s="419">
        <f t="shared" ref="F21:F27" si="2">SUM(C21:E21)</f>
        <v>491865</v>
      </c>
    </row>
    <row r="22" spans="1:6" ht="42.75">
      <c r="A22" s="59">
        <v>21529</v>
      </c>
      <c r="B22" s="56" t="s">
        <v>368</v>
      </c>
      <c r="C22" s="419">
        <v>44329</v>
      </c>
      <c r="D22" s="419">
        <v>0</v>
      </c>
      <c r="E22" s="419">
        <v>0</v>
      </c>
      <c r="F22" s="419">
        <f t="shared" si="2"/>
        <v>44329</v>
      </c>
    </row>
    <row r="23" spans="1:6" ht="28.5">
      <c r="A23" s="59">
        <v>21530</v>
      </c>
      <c r="B23" s="56" t="s">
        <v>374</v>
      </c>
      <c r="C23" s="419">
        <v>0</v>
      </c>
      <c r="D23" s="419">
        <v>0</v>
      </c>
      <c r="E23" s="419">
        <v>0</v>
      </c>
      <c r="F23" s="419">
        <f t="shared" si="2"/>
        <v>0</v>
      </c>
    </row>
    <row r="24" spans="1:6">
      <c r="A24" s="59">
        <v>21531</v>
      </c>
      <c r="B24" s="56" t="s">
        <v>375</v>
      </c>
      <c r="C24" s="419">
        <v>0</v>
      </c>
      <c r="D24" s="419">
        <v>0</v>
      </c>
      <c r="E24" s="419">
        <v>0</v>
      </c>
      <c r="F24" s="419">
        <f t="shared" si="2"/>
        <v>0</v>
      </c>
    </row>
    <row r="25" spans="1:6">
      <c r="A25" s="59">
        <v>21532</v>
      </c>
      <c r="B25" s="56" t="s">
        <v>376</v>
      </c>
      <c r="C25" s="419">
        <v>0</v>
      </c>
      <c r="D25" s="419">
        <v>0</v>
      </c>
      <c r="E25" s="419">
        <v>0</v>
      </c>
      <c r="F25" s="419">
        <f t="shared" si="2"/>
        <v>0</v>
      </c>
    </row>
    <row r="26" spans="1:6">
      <c r="A26" s="59">
        <v>21534</v>
      </c>
      <c r="B26" s="56" t="s">
        <v>377</v>
      </c>
      <c r="C26" s="419">
        <v>29399</v>
      </c>
      <c r="D26" s="419">
        <v>0</v>
      </c>
      <c r="E26" s="419">
        <v>0</v>
      </c>
      <c r="F26" s="419">
        <f t="shared" si="2"/>
        <v>29399</v>
      </c>
    </row>
    <row r="27" spans="1:6" ht="15" thickBot="1">
      <c r="A27" s="61">
        <v>22192</v>
      </c>
      <c r="B27" s="62" t="s">
        <v>378</v>
      </c>
      <c r="C27" s="419">
        <v>0</v>
      </c>
      <c r="D27" s="419">
        <v>0</v>
      </c>
      <c r="E27" s="419">
        <v>0</v>
      </c>
      <c r="F27" s="419">
        <f t="shared" si="2"/>
        <v>0</v>
      </c>
    </row>
    <row r="28" spans="1:6" ht="15.75" thickTop="1">
      <c r="A28" s="121" t="s">
        <v>11</v>
      </c>
      <c r="B28" s="119"/>
      <c r="C28" s="420">
        <f t="shared" ref="C28:F28" si="3">SUM(C20:C27)</f>
        <v>833673</v>
      </c>
      <c r="D28" s="420">
        <f t="shared" si="3"/>
        <v>0</v>
      </c>
      <c r="E28" s="420">
        <f t="shared" si="3"/>
        <v>0</v>
      </c>
      <c r="F28" s="420">
        <f t="shared" si="3"/>
        <v>833673</v>
      </c>
    </row>
    <row r="29" spans="1:6">
      <c r="A29" s="6"/>
    </row>
    <row r="30" spans="1:6">
      <c r="A30" s="465" t="s">
        <v>249</v>
      </c>
      <c r="B30" s="465"/>
    </row>
    <row r="31" spans="1:6" ht="15">
      <c r="A31" s="94"/>
    </row>
    <row r="32" spans="1:6" ht="14.45" customHeight="1">
      <c r="A32" s="449" t="s">
        <v>255</v>
      </c>
      <c r="B32" s="449"/>
      <c r="C32" s="312"/>
      <c r="D32" s="312"/>
    </row>
    <row r="33" spans="1:4">
      <c r="A33" s="312"/>
      <c r="B33" s="312"/>
      <c r="C33" s="312"/>
      <c r="D33" s="312"/>
    </row>
    <row r="37" spans="1:4" hidden="1"/>
    <row r="38" spans="1:4" hidden="1"/>
    <row r="39" spans="1:4" hidden="1"/>
    <row r="40" spans="1:4" hidden="1"/>
    <row r="41" spans="1:4" hidden="1"/>
    <row r="42" spans="1:4" hidden="1"/>
    <row r="43" spans="1:4" hidden="1"/>
    <row r="44" spans="1:4" hidden="1"/>
    <row r="45" spans="1:4" hidden="1"/>
    <row r="46" spans="1:4" hidden="1"/>
    <row r="49" ht="14.25" customHeight="1"/>
  </sheetData>
  <mergeCells count="10">
    <mergeCell ref="A32:B32"/>
    <mergeCell ref="A30:B30"/>
    <mergeCell ref="A3:B3"/>
    <mergeCell ref="A1:C1"/>
    <mergeCell ref="A5:A6"/>
    <mergeCell ref="B5:B6"/>
    <mergeCell ref="C5:F5"/>
    <mergeCell ref="A18:A19"/>
    <mergeCell ref="B18:B19"/>
    <mergeCell ref="C18:F18"/>
  </mergeCells>
  <pageMargins left="0.25" right="0.25" top="0.75" bottom="0.75" header="0.3" footer="0.3"/>
  <pageSetup paperSize="9" fitToHeight="0" orientation="landscape" verticalDpi="300" r:id="rId1"/>
</worksheet>
</file>

<file path=xl/worksheets/sheet22.xml><?xml version="1.0" encoding="utf-8"?>
<worksheet xmlns="http://schemas.openxmlformats.org/spreadsheetml/2006/main" xmlns:r="http://schemas.openxmlformats.org/officeDocument/2006/relationships">
  <sheetPr>
    <pageSetUpPr fitToPage="1"/>
  </sheetPr>
  <dimension ref="A1:F49"/>
  <sheetViews>
    <sheetView showGridLines="0" topLeftCell="A4" zoomScale="70" zoomScaleNormal="70" workbookViewId="0">
      <selection activeCell="F8" sqref="F8"/>
    </sheetView>
  </sheetViews>
  <sheetFormatPr baseColWidth="10" defaultColWidth="11.42578125" defaultRowHeight="14.25"/>
  <cols>
    <col min="1" max="1" width="11" style="2" customWidth="1"/>
    <col min="2" max="2" width="35.28515625" style="2" customWidth="1"/>
    <col min="3" max="3" width="12.140625" style="2" bestFit="1" customWidth="1"/>
    <col min="4" max="4" width="15.28515625" style="2" bestFit="1" customWidth="1"/>
    <col min="5" max="5" width="13.140625" style="2" bestFit="1" customWidth="1"/>
    <col min="6" max="6" width="12.140625" style="2" customWidth="1"/>
    <col min="7" max="8" width="11.42578125" style="2" customWidth="1"/>
    <col min="9" max="16384" width="11.42578125" style="2"/>
  </cols>
  <sheetData>
    <row r="1" spans="1:6" ht="15">
      <c r="A1" s="450" t="s">
        <v>68</v>
      </c>
      <c r="B1" s="450"/>
      <c r="C1" s="450"/>
      <c r="D1" s="1"/>
      <c r="E1" s="1"/>
      <c r="F1" s="1"/>
    </row>
    <row r="2" spans="1:6" ht="15">
      <c r="A2" s="379"/>
      <c r="B2" s="379"/>
      <c r="C2" s="379"/>
      <c r="D2" s="1"/>
      <c r="E2" s="1"/>
      <c r="F2" s="1"/>
    </row>
    <row r="3" spans="1:6">
      <c r="A3" s="545" t="s">
        <v>580</v>
      </c>
      <c r="B3" s="545"/>
    </row>
    <row r="4" spans="1:6" ht="15">
      <c r="A4" s="5"/>
      <c r="C4" s="7"/>
      <c r="D4" s="7"/>
    </row>
    <row r="5" spans="1:6" ht="14.25" customHeight="1">
      <c r="A5" s="476" t="s">
        <v>118</v>
      </c>
      <c r="B5" s="476" t="s">
        <v>259</v>
      </c>
      <c r="C5" s="461" t="s">
        <v>706</v>
      </c>
      <c r="D5" s="461"/>
      <c r="E5" s="461"/>
      <c r="F5" s="461"/>
    </row>
    <row r="6" spans="1:6" ht="30">
      <c r="A6" s="477"/>
      <c r="B6" s="477"/>
      <c r="C6" s="380" t="s">
        <v>370</v>
      </c>
      <c r="D6" s="380" t="s">
        <v>371</v>
      </c>
      <c r="E6" s="380" t="s">
        <v>13</v>
      </c>
      <c r="F6" s="380" t="s">
        <v>10</v>
      </c>
    </row>
    <row r="7" spans="1:6" ht="28.5">
      <c r="A7" s="59">
        <v>21523</v>
      </c>
      <c r="B7" s="56" t="s">
        <v>362</v>
      </c>
      <c r="C7" s="419">
        <v>10641</v>
      </c>
      <c r="D7" s="419">
        <v>0</v>
      </c>
      <c r="E7" s="419">
        <v>0</v>
      </c>
      <c r="F7" s="419">
        <v>10641</v>
      </c>
    </row>
    <row r="8" spans="1:6" ht="28.5">
      <c r="A8" s="59">
        <v>21524</v>
      </c>
      <c r="B8" s="56" t="s">
        <v>363</v>
      </c>
      <c r="C8" s="419">
        <v>0</v>
      </c>
      <c r="D8" s="419">
        <v>0</v>
      </c>
      <c r="E8" s="419">
        <v>0</v>
      </c>
      <c r="F8" s="419">
        <v>0</v>
      </c>
    </row>
    <row r="9" spans="1:6" ht="28.5">
      <c r="A9" s="59">
        <v>21525</v>
      </c>
      <c r="B9" s="56" t="s">
        <v>364</v>
      </c>
      <c r="C9" s="419">
        <v>0</v>
      </c>
      <c r="D9" s="419">
        <v>0</v>
      </c>
      <c r="E9" s="419">
        <v>0</v>
      </c>
      <c r="F9" s="419">
        <v>0</v>
      </c>
    </row>
    <row r="10" spans="1:6" ht="28.5">
      <c r="A10" s="59">
        <v>21526</v>
      </c>
      <c r="B10" s="56" t="s">
        <v>365</v>
      </c>
      <c r="C10" s="419">
        <v>0</v>
      </c>
      <c r="D10" s="419">
        <v>0</v>
      </c>
      <c r="E10" s="419">
        <v>0</v>
      </c>
      <c r="F10" s="419">
        <v>0</v>
      </c>
    </row>
    <row r="11" spans="1:6" ht="28.5">
      <c r="A11" s="59">
        <v>21527</v>
      </c>
      <c r="B11" s="56" t="s">
        <v>366</v>
      </c>
      <c r="C11" s="419">
        <v>0</v>
      </c>
      <c r="D11" s="419">
        <v>0</v>
      </c>
      <c r="E11" s="419">
        <v>0</v>
      </c>
      <c r="F11" s="419">
        <v>0</v>
      </c>
    </row>
    <row r="12" spans="1:6" ht="42.75">
      <c r="A12" s="59">
        <v>21528</v>
      </c>
      <c r="B12" s="56" t="s">
        <v>367</v>
      </c>
      <c r="C12" s="419">
        <v>0</v>
      </c>
      <c r="D12" s="419">
        <v>0</v>
      </c>
      <c r="E12" s="419">
        <v>0</v>
      </c>
      <c r="F12" s="419">
        <v>0</v>
      </c>
    </row>
    <row r="13" spans="1:6" ht="28.5">
      <c r="A13" s="59">
        <v>21533</v>
      </c>
      <c r="B13" s="56" t="s">
        <v>369</v>
      </c>
      <c r="C13" s="419">
        <v>0</v>
      </c>
      <c r="D13" s="419">
        <v>0</v>
      </c>
      <c r="E13" s="419">
        <v>0</v>
      </c>
      <c r="F13" s="419">
        <v>0</v>
      </c>
    </row>
    <row r="14" spans="1:6" ht="29.25" thickBot="1">
      <c r="A14" s="61">
        <v>22193</v>
      </c>
      <c r="B14" s="62" t="s">
        <v>372</v>
      </c>
      <c r="C14" s="419">
        <v>0</v>
      </c>
      <c r="D14" s="419">
        <v>0</v>
      </c>
      <c r="E14" s="419">
        <v>0</v>
      </c>
      <c r="F14" s="419">
        <v>0</v>
      </c>
    </row>
    <row r="15" spans="1:6" ht="15.75" thickTop="1">
      <c r="A15" s="121" t="s">
        <v>11</v>
      </c>
      <c r="B15" s="119"/>
      <c r="C15" s="421">
        <f t="shared" ref="C15:F15" si="0">SUM(C7:C14)</f>
        <v>10641</v>
      </c>
      <c r="D15" s="421">
        <f t="shared" si="0"/>
        <v>0</v>
      </c>
      <c r="E15" s="421">
        <f t="shared" si="0"/>
        <v>0</v>
      </c>
      <c r="F15" s="421">
        <f t="shared" si="0"/>
        <v>10641</v>
      </c>
    </row>
    <row r="16" spans="1:6">
      <c r="A16" s="6"/>
    </row>
    <row r="17" spans="1:6">
      <c r="A17" s="6"/>
    </row>
    <row r="18" spans="1:6" ht="15">
      <c r="A18" s="476" t="s">
        <v>118</v>
      </c>
      <c r="B18" s="476" t="s">
        <v>259</v>
      </c>
      <c r="C18" s="461" t="s">
        <v>354</v>
      </c>
      <c r="D18" s="461"/>
      <c r="E18" s="461"/>
      <c r="F18" s="461"/>
    </row>
    <row r="19" spans="1:6" ht="30">
      <c r="A19" s="477"/>
      <c r="B19" s="477"/>
      <c r="C19" s="380" t="s">
        <v>370</v>
      </c>
      <c r="D19" s="380" t="s">
        <v>371</v>
      </c>
      <c r="E19" s="380" t="s">
        <v>13</v>
      </c>
      <c r="F19" s="380" t="s">
        <v>10</v>
      </c>
    </row>
    <row r="20" spans="1:6" ht="28.5">
      <c r="A20" s="59">
        <v>21523</v>
      </c>
      <c r="B20" s="56" t="s">
        <v>362</v>
      </c>
      <c r="C20" s="419">
        <v>17459</v>
      </c>
      <c r="D20" s="419">
        <v>0</v>
      </c>
      <c r="E20" s="419">
        <v>0</v>
      </c>
      <c r="F20" s="419">
        <f>SUM(C20:E20)</f>
        <v>17459</v>
      </c>
    </row>
    <row r="21" spans="1:6" ht="28.5">
      <c r="A21" s="59">
        <v>21524</v>
      </c>
      <c r="B21" s="56" t="s">
        <v>363</v>
      </c>
      <c r="C21" s="419">
        <v>0</v>
      </c>
      <c r="D21" s="419">
        <v>0</v>
      </c>
      <c r="E21" s="419">
        <v>0</v>
      </c>
      <c r="F21" s="419">
        <f t="shared" ref="F21:F27" si="1">SUM(C21:E21)</f>
        <v>0</v>
      </c>
    </row>
    <row r="22" spans="1:6" ht="28.5">
      <c r="A22" s="59">
        <v>21525</v>
      </c>
      <c r="B22" s="56" t="s">
        <v>364</v>
      </c>
      <c r="C22" s="419">
        <v>0</v>
      </c>
      <c r="D22" s="419">
        <v>0</v>
      </c>
      <c r="E22" s="419">
        <v>0</v>
      </c>
      <c r="F22" s="419">
        <f t="shared" si="1"/>
        <v>0</v>
      </c>
    </row>
    <row r="23" spans="1:6" ht="28.5">
      <c r="A23" s="59">
        <v>21526</v>
      </c>
      <c r="B23" s="56" t="s">
        <v>365</v>
      </c>
      <c r="C23" s="419">
        <v>0</v>
      </c>
      <c r="D23" s="419">
        <v>0</v>
      </c>
      <c r="E23" s="419">
        <v>0</v>
      </c>
      <c r="F23" s="419">
        <f t="shared" si="1"/>
        <v>0</v>
      </c>
    </row>
    <row r="24" spans="1:6" ht="28.5">
      <c r="A24" s="59">
        <v>21527</v>
      </c>
      <c r="B24" s="56" t="s">
        <v>366</v>
      </c>
      <c r="C24" s="419">
        <v>0</v>
      </c>
      <c r="D24" s="419">
        <v>0</v>
      </c>
      <c r="E24" s="419">
        <v>0</v>
      </c>
      <c r="F24" s="419">
        <f t="shared" si="1"/>
        <v>0</v>
      </c>
    </row>
    <row r="25" spans="1:6" ht="42.75">
      <c r="A25" s="59">
        <v>21528</v>
      </c>
      <c r="B25" s="56" t="s">
        <v>367</v>
      </c>
      <c r="C25" s="419">
        <v>0</v>
      </c>
      <c r="D25" s="419">
        <v>0</v>
      </c>
      <c r="E25" s="419">
        <v>0</v>
      </c>
      <c r="F25" s="419">
        <f t="shared" si="1"/>
        <v>0</v>
      </c>
    </row>
    <row r="26" spans="1:6" ht="28.5">
      <c r="A26" s="59">
        <v>21533</v>
      </c>
      <c r="B26" s="56" t="s">
        <v>369</v>
      </c>
      <c r="C26" s="419">
        <v>0</v>
      </c>
      <c r="D26" s="419">
        <v>0</v>
      </c>
      <c r="E26" s="419">
        <v>0</v>
      </c>
      <c r="F26" s="419">
        <f t="shared" si="1"/>
        <v>0</v>
      </c>
    </row>
    <row r="27" spans="1:6" ht="29.25" thickBot="1">
      <c r="A27" s="61">
        <v>22193</v>
      </c>
      <c r="B27" s="62" t="s">
        <v>372</v>
      </c>
      <c r="C27" s="419">
        <v>0</v>
      </c>
      <c r="D27" s="419">
        <v>0</v>
      </c>
      <c r="E27" s="419">
        <v>0</v>
      </c>
      <c r="F27" s="419">
        <f t="shared" si="1"/>
        <v>0</v>
      </c>
    </row>
    <row r="28" spans="1:6" ht="15.75" thickTop="1">
      <c r="A28" s="121" t="s">
        <v>11</v>
      </c>
      <c r="B28" s="119"/>
      <c r="C28" s="421">
        <f t="shared" ref="C28:F28" si="2">SUM(C20:C27)</f>
        <v>17459</v>
      </c>
      <c r="D28" s="421">
        <f t="shared" si="2"/>
        <v>0</v>
      </c>
      <c r="E28" s="421">
        <f t="shared" si="2"/>
        <v>0</v>
      </c>
      <c r="F28" s="421">
        <f t="shared" si="2"/>
        <v>17459</v>
      </c>
    </row>
    <row r="29" spans="1:6">
      <c r="A29" s="6"/>
    </row>
    <row r="30" spans="1:6">
      <c r="A30" s="6"/>
    </row>
    <row r="31" spans="1:6">
      <c r="A31" s="2" t="s">
        <v>249</v>
      </c>
    </row>
    <row r="32" spans="1:6" ht="15">
      <c r="A32" s="94"/>
    </row>
    <row r="33" spans="1:4" ht="14.25" customHeight="1">
      <c r="A33" s="449" t="s">
        <v>255</v>
      </c>
      <c r="B33" s="449"/>
      <c r="C33" s="315"/>
      <c r="D33" s="315"/>
    </row>
    <row r="49" spans="1:3">
      <c r="A49" s="545"/>
      <c r="B49" s="545"/>
      <c r="C49" s="545"/>
    </row>
  </sheetData>
  <mergeCells count="10">
    <mergeCell ref="A1:C1"/>
    <mergeCell ref="A49:C49"/>
    <mergeCell ref="A5:A6"/>
    <mergeCell ref="B5:B6"/>
    <mergeCell ref="C5:F5"/>
    <mergeCell ref="A18:A19"/>
    <mergeCell ref="B18:B19"/>
    <mergeCell ref="C18:F18"/>
    <mergeCell ref="A3:B3"/>
    <mergeCell ref="A33:B33"/>
  </mergeCells>
  <pageMargins left="0.25" right="0.25" top="0.75" bottom="0.75" header="0.3" footer="0.3"/>
  <pageSetup paperSize="9" fitToHeight="0" orientation="landscape" verticalDpi="300" r:id="rId1"/>
</worksheet>
</file>

<file path=xl/worksheets/sheet23.xml><?xml version="1.0" encoding="utf-8"?>
<worksheet xmlns="http://schemas.openxmlformats.org/spreadsheetml/2006/main" xmlns:r="http://schemas.openxmlformats.org/officeDocument/2006/relationships">
  <sheetPr>
    <pageSetUpPr fitToPage="1"/>
  </sheetPr>
  <dimension ref="A1:G45"/>
  <sheetViews>
    <sheetView showGridLines="0" topLeftCell="A25" workbookViewId="0">
      <selection activeCell="C51" sqref="C51"/>
    </sheetView>
  </sheetViews>
  <sheetFormatPr baseColWidth="10" defaultColWidth="11.42578125" defaultRowHeight="14.25"/>
  <cols>
    <col min="1" max="1" width="37.140625" style="2" customWidth="1"/>
    <col min="2" max="2" width="17.5703125" style="2" customWidth="1"/>
    <col min="3" max="3" width="16.5703125" style="2" customWidth="1"/>
    <col min="4" max="4" width="19.42578125" style="2" customWidth="1"/>
    <col min="5" max="5" width="13.28515625" style="2" customWidth="1"/>
    <col min="6" max="11" width="11.42578125" style="2" customWidth="1"/>
    <col min="12" max="16384" width="11.42578125" style="2"/>
  </cols>
  <sheetData>
    <row r="1" spans="1:7" ht="15">
      <c r="A1" s="200" t="s">
        <v>201</v>
      </c>
      <c r="B1" s="1"/>
      <c r="C1" s="4"/>
      <c r="D1" s="1"/>
      <c r="E1" s="1"/>
      <c r="F1" s="1"/>
    </row>
    <row r="2" spans="1:7" ht="15">
      <c r="A2" s="6"/>
      <c r="F2" s="1"/>
    </row>
    <row r="3" spans="1:7" ht="15">
      <c r="A3" s="2" t="s">
        <v>105</v>
      </c>
      <c r="B3" s="7"/>
      <c r="C3" s="4"/>
      <c r="D3" s="7"/>
      <c r="E3" s="7"/>
      <c r="F3" s="1"/>
    </row>
    <row r="4" spans="1:7" ht="15">
      <c r="A4" s="5"/>
      <c r="F4" s="1"/>
    </row>
    <row r="5" spans="1:7" ht="15" customHeight="1">
      <c r="A5" s="461" t="s">
        <v>706</v>
      </c>
      <c r="B5" s="461"/>
      <c r="C5" s="461"/>
      <c r="D5" s="461"/>
      <c r="E5" s="7"/>
      <c r="F5" s="1"/>
    </row>
    <row r="6" spans="1:7" ht="15">
      <c r="A6" s="143" t="s">
        <v>18</v>
      </c>
      <c r="B6" s="143" t="s">
        <v>19</v>
      </c>
      <c r="C6" s="143" t="s">
        <v>20</v>
      </c>
      <c r="D6" s="143" t="s">
        <v>3</v>
      </c>
      <c r="E6" s="7"/>
      <c r="F6" s="1"/>
    </row>
    <row r="7" spans="1:7" s="15" customFormat="1" ht="28.5">
      <c r="A7" s="20" t="s">
        <v>581</v>
      </c>
      <c r="B7" s="3"/>
      <c r="C7" s="122"/>
      <c r="D7" s="3"/>
      <c r="E7" s="7"/>
      <c r="F7" s="7"/>
      <c r="G7" s="7"/>
    </row>
    <row r="8" spans="1:7" s="15" customFormat="1" ht="28.5">
      <c r="A8" s="20" t="s">
        <v>582</v>
      </c>
      <c r="B8" s="3"/>
      <c r="C8" s="3"/>
      <c r="D8" s="3"/>
      <c r="E8" s="7"/>
      <c r="F8" s="7"/>
      <c r="G8" s="7"/>
    </row>
    <row r="9" spans="1:7" s="15" customFormat="1" ht="28.5">
      <c r="A9" s="20" t="s">
        <v>583</v>
      </c>
      <c r="B9" s="3"/>
      <c r="C9" s="3"/>
      <c r="D9" s="3"/>
      <c r="E9" s="7"/>
      <c r="F9" s="7"/>
      <c r="G9" s="7"/>
    </row>
    <row r="10" spans="1:7" ht="15.75" thickBot="1">
      <c r="A10" s="50" t="s">
        <v>584</v>
      </c>
      <c r="B10" s="10"/>
      <c r="C10" s="10"/>
      <c r="D10" s="10"/>
      <c r="E10" s="7"/>
      <c r="F10" s="7"/>
      <c r="G10" s="7"/>
    </row>
    <row r="11" spans="1:7" ht="15.75" thickTop="1">
      <c r="A11" s="121" t="s">
        <v>11</v>
      </c>
      <c r="B11" s="123"/>
      <c r="C11" s="123"/>
      <c r="D11" s="123"/>
      <c r="E11" s="7"/>
      <c r="F11" s="7"/>
      <c r="G11" s="7"/>
    </row>
    <row r="12" spans="1:7">
      <c r="A12" s="23"/>
    </row>
    <row r="13" spans="1:7" ht="13.9" customHeight="1">
      <c r="A13" s="534" t="s">
        <v>354</v>
      </c>
      <c r="B13" s="535"/>
      <c r="C13" s="535"/>
      <c r="D13" s="532"/>
    </row>
    <row r="14" spans="1:7" ht="15">
      <c r="A14" s="205" t="s">
        <v>18</v>
      </c>
      <c r="B14" s="143" t="s">
        <v>19</v>
      </c>
      <c r="C14" s="143" t="s">
        <v>20</v>
      </c>
      <c r="D14" s="143" t="s">
        <v>3</v>
      </c>
    </row>
    <row r="15" spans="1:7" ht="28.5">
      <c r="A15" s="20" t="s">
        <v>581</v>
      </c>
      <c r="B15" s="163"/>
      <c r="C15" s="122"/>
      <c r="D15" s="163"/>
    </row>
    <row r="16" spans="1:7" ht="28.5">
      <c r="A16" s="20" t="s">
        <v>582</v>
      </c>
      <c r="B16" s="163"/>
      <c r="C16" s="163"/>
      <c r="D16" s="163"/>
    </row>
    <row r="17" spans="1:6" ht="28.5">
      <c r="A17" s="20" t="s">
        <v>583</v>
      </c>
      <c r="B17" s="163"/>
      <c r="C17" s="163"/>
      <c r="D17" s="163"/>
    </row>
    <row r="18" spans="1:6" ht="15" thickBot="1">
      <c r="A18" s="50" t="s">
        <v>584</v>
      </c>
      <c r="B18" s="10"/>
      <c r="C18" s="10"/>
      <c r="D18" s="10"/>
    </row>
    <row r="19" spans="1:6" ht="15.75" thickTop="1">
      <c r="A19" s="121" t="s">
        <v>11</v>
      </c>
      <c r="B19" s="123"/>
      <c r="C19" s="123"/>
      <c r="D19" s="123"/>
    </row>
    <row r="20" spans="1:6">
      <c r="A20" s="165"/>
    </row>
    <row r="21" spans="1:6" ht="15">
      <c r="A21" s="2" t="s">
        <v>106</v>
      </c>
      <c r="B21" s="4"/>
      <c r="C21" s="7"/>
      <c r="D21" s="7"/>
      <c r="E21" s="7"/>
      <c r="F21" s="7"/>
    </row>
    <row r="22" spans="1:6">
      <c r="A22" s="6"/>
    </row>
    <row r="23" spans="1:6" ht="60">
      <c r="A23" s="143" t="s">
        <v>18</v>
      </c>
      <c r="B23" s="143" t="s">
        <v>269</v>
      </c>
      <c r="C23" s="143" t="s">
        <v>270</v>
      </c>
      <c r="D23" s="143" t="s">
        <v>271</v>
      </c>
      <c r="E23" s="143" t="s">
        <v>272</v>
      </c>
    </row>
    <row r="24" spans="1:6" ht="15">
      <c r="A24" s="135" t="s">
        <v>750</v>
      </c>
      <c r="B24" s="3"/>
      <c r="C24" s="3"/>
      <c r="D24" s="3"/>
      <c r="E24" s="3"/>
    </row>
    <row r="25" spans="1:6">
      <c r="A25" s="24" t="s">
        <v>69</v>
      </c>
      <c r="B25" s="3"/>
      <c r="C25" s="3"/>
      <c r="D25" s="3"/>
      <c r="E25" s="3"/>
    </row>
    <row r="26" spans="1:6">
      <c r="A26" s="24" t="s">
        <v>70</v>
      </c>
      <c r="B26" s="3"/>
      <c r="C26" s="3"/>
      <c r="D26" s="3"/>
      <c r="E26" s="3"/>
    </row>
    <row r="27" spans="1:6">
      <c r="A27" s="24" t="s">
        <v>71</v>
      </c>
      <c r="B27" s="3"/>
      <c r="C27" s="3"/>
      <c r="D27" s="3"/>
      <c r="E27" s="3"/>
    </row>
    <row r="28" spans="1:6">
      <c r="A28" s="24" t="s">
        <v>72</v>
      </c>
      <c r="B28" s="3"/>
      <c r="C28" s="3"/>
      <c r="D28" s="3"/>
      <c r="E28" s="3"/>
    </row>
    <row r="29" spans="1:6" s="15" customFormat="1">
      <c r="A29" s="56" t="s">
        <v>146</v>
      </c>
      <c r="B29" s="13"/>
      <c r="C29" s="13"/>
      <c r="D29" s="13"/>
      <c r="E29" s="13"/>
    </row>
    <row r="30" spans="1:6" ht="15" thickBot="1">
      <c r="A30" s="53" t="s">
        <v>73</v>
      </c>
      <c r="B30" s="39"/>
      <c r="C30" s="39"/>
      <c r="D30" s="39"/>
      <c r="E30" s="39"/>
    </row>
    <row r="31" spans="1:6" ht="15.75" thickTop="1" thickBot="1">
      <c r="A31" s="57" t="s">
        <v>74</v>
      </c>
      <c r="B31" s="39"/>
      <c r="C31" s="39"/>
      <c r="D31" s="39"/>
      <c r="E31" s="39"/>
    </row>
    <row r="32" spans="1:6" ht="15" thickTop="1">
      <c r="A32" s="119" t="s">
        <v>751</v>
      </c>
      <c r="B32" s="118"/>
      <c r="C32" s="118"/>
      <c r="D32" s="118"/>
      <c r="E32" s="118"/>
    </row>
    <row r="33" spans="1:6">
      <c r="A33" s="6"/>
    </row>
    <row r="34" spans="1:6">
      <c r="A34" s="2" t="s">
        <v>345</v>
      </c>
    </row>
    <row r="35" spans="1:6" ht="15">
      <c r="A35" s="94"/>
    </row>
    <row r="36" spans="1:6">
      <c r="A36" s="449" t="s">
        <v>255</v>
      </c>
      <c r="B36" s="449"/>
    </row>
    <row r="37" spans="1:6" ht="15">
      <c r="A37" s="289"/>
      <c r="B37" s="288"/>
      <c r="C37" s="288"/>
    </row>
    <row r="38" spans="1:6">
      <c r="A38" s="2" t="s">
        <v>252</v>
      </c>
    </row>
    <row r="39" spans="1:6" ht="15">
      <c r="A39" s="94"/>
    </row>
    <row r="40" spans="1:6" ht="14.25" customHeight="1">
      <c r="A40" s="449" t="s">
        <v>255</v>
      </c>
      <c r="B40" s="449"/>
    </row>
    <row r="41" spans="1:6">
      <c r="A41" s="312"/>
      <c r="B41" s="312"/>
    </row>
    <row r="42" spans="1:6">
      <c r="A42" s="312"/>
      <c r="B42" s="312"/>
    </row>
    <row r="43" spans="1:6">
      <c r="A43" s="546" t="s">
        <v>901</v>
      </c>
      <c r="B43" s="547"/>
      <c r="C43" s="547"/>
      <c r="D43" s="547"/>
      <c r="E43" s="547"/>
      <c r="F43" s="548"/>
    </row>
    <row r="44" spans="1:6">
      <c r="A44" s="549"/>
      <c r="B44" s="550"/>
      <c r="C44" s="550"/>
      <c r="D44" s="550"/>
      <c r="E44" s="550"/>
      <c r="F44" s="551"/>
    </row>
    <row r="45" spans="1:6">
      <c r="A45" s="552"/>
      <c r="B45" s="553"/>
      <c r="C45" s="553"/>
      <c r="D45" s="553"/>
      <c r="E45" s="553"/>
      <c r="F45" s="554"/>
    </row>
  </sheetData>
  <mergeCells count="5">
    <mergeCell ref="A36:B36"/>
    <mergeCell ref="A40:B40"/>
    <mergeCell ref="A5:D5"/>
    <mergeCell ref="A13:D13"/>
    <mergeCell ref="A43:F45"/>
  </mergeCells>
  <pageMargins left="0.25" right="0.25" top="0.75" bottom="0.75" header="0.3" footer="0.3"/>
  <pageSetup paperSize="9" fitToHeight="0" orientation="landscape" verticalDpi="300" r:id="rId1"/>
</worksheet>
</file>

<file path=xl/worksheets/sheet24.xml><?xml version="1.0" encoding="utf-8"?>
<worksheet xmlns="http://schemas.openxmlformats.org/spreadsheetml/2006/main" xmlns:r="http://schemas.openxmlformats.org/officeDocument/2006/relationships">
  <sheetPr>
    <pageSetUpPr fitToPage="1"/>
  </sheetPr>
  <dimension ref="A1:H88"/>
  <sheetViews>
    <sheetView showGridLines="0" zoomScale="85" zoomScaleNormal="85" workbookViewId="0">
      <selection activeCell="B26" sqref="B26"/>
    </sheetView>
  </sheetViews>
  <sheetFormatPr baseColWidth="10" defaultColWidth="11.42578125" defaultRowHeight="14.25"/>
  <cols>
    <col min="1" max="1" width="34.7109375" style="312" customWidth="1"/>
    <col min="2" max="2" width="14" style="312" customWidth="1"/>
    <col min="3" max="5" width="14" style="2" customWidth="1"/>
    <col min="6" max="9" width="11.42578125" style="2" customWidth="1"/>
    <col min="10" max="16384" width="11.42578125" style="2"/>
  </cols>
  <sheetData>
    <row r="1" spans="1:8" ht="15">
      <c r="A1" s="200" t="s">
        <v>202</v>
      </c>
      <c r="B1" s="46"/>
      <c r="C1" s="4"/>
      <c r="D1" s="46"/>
      <c r="E1" s="46"/>
      <c r="F1" s="46"/>
      <c r="G1" s="46"/>
    </row>
    <row r="2" spans="1:8">
      <c r="A2" s="6"/>
      <c r="B2" s="2"/>
    </row>
    <row r="3" spans="1:8" ht="15">
      <c r="A3" s="2" t="s">
        <v>134</v>
      </c>
      <c r="B3" s="7"/>
      <c r="C3" s="7"/>
      <c r="D3" s="7"/>
      <c r="E3" s="7"/>
      <c r="F3" s="7"/>
      <c r="G3" s="7"/>
    </row>
    <row r="4" spans="1:8">
      <c r="A4" s="6"/>
      <c r="B4" s="2"/>
    </row>
    <row r="5" spans="1:8" ht="15">
      <c r="A5" s="476" t="s">
        <v>18</v>
      </c>
      <c r="B5" s="461" t="s">
        <v>706</v>
      </c>
      <c r="C5" s="461"/>
      <c r="D5" s="461"/>
      <c r="E5" s="461" t="s">
        <v>354</v>
      </c>
      <c r="F5" s="461"/>
      <c r="G5" s="461"/>
    </row>
    <row r="6" spans="1:8" ht="30">
      <c r="A6" s="477"/>
      <c r="B6" s="143" t="s">
        <v>19</v>
      </c>
      <c r="C6" s="143" t="s">
        <v>20</v>
      </c>
      <c r="D6" s="143" t="s">
        <v>10</v>
      </c>
      <c r="E6" s="143" t="s">
        <v>19</v>
      </c>
      <c r="F6" s="143" t="s">
        <v>20</v>
      </c>
      <c r="G6" s="143" t="s">
        <v>10</v>
      </c>
    </row>
    <row r="7" spans="1:8">
      <c r="A7" s="22" t="s">
        <v>273</v>
      </c>
      <c r="B7" s="3"/>
      <c r="C7" s="3"/>
      <c r="D7" s="3"/>
      <c r="E7" s="3"/>
      <c r="F7" s="3"/>
      <c r="G7" s="3"/>
    </row>
    <row r="8" spans="1:8">
      <c r="A8" s="22" t="s">
        <v>274</v>
      </c>
      <c r="B8" s="3"/>
      <c r="C8" s="122"/>
      <c r="D8" s="3"/>
      <c r="E8" s="3"/>
      <c r="F8" s="122"/>
      <c r="G8" s="3"/>
    </row>
    <row r="9" spans="1:8">
      <c r="A9" s="22" t="s">
        <v>275</v>
      </c>
      <c r="B9" s="3"/>
      <c r="C9" s="122"/>
      <c r="D9" s="3"/>
      <c r="E9" s="3"/>
      <c r="F9" s="122"/>
      <c r="G9" s="3"/>
    </row>
    <row r="10" spans="1:8" ht="28.5">
      <c r="A10" s="22" t="s">
        <v>276</v>
      </c>
      <c r="B10" s="3"/>
      <c r="C10" s="3"/>
      <c r="D10" s="3"/>
      <c r="E10" s="3"/>
      <c r="F10" s="3"/>
      <c r="G10" s="3"/>
    </row>
    <row r="11" spans="1:8" ht="28.5">
      <c r="A11" s="51" t="s">
        <v>648</v>
      </c>
      <c r="B11" s="31"/>
      <c r="C11" s="31"/>
      <c r="D11" s="31"/>
      <c r="E11" s="31"/>
      <c r="F11" s="31"/>
      <c r="G11" s="31"/>
      <c r="H11" s="4"/>
    </row>
    <row r="12" spans="1:8" ht="29.25" thickBot="1">
      <c r="A12" s="40" t="s">
        <v>649</v>
      </c>
      <c r="B12" s="39"/>
      <c r="C12" s="39"/>
      <c r="D12" s="39"/>
      <c r="E12" s="39"/>
      <c r="F12" s="39"/>
      <c r="G12" s="39"/>
      <c r="H12" s="4"/>
    </row>
    <row r="13" spans="1:8" ht="15.75" thickTop="1">
      <c r="A13" s="121" t="s">
        <v>11</v>
      </c>
      <c r="B13" s="118"/>
      <c r="C13" s="118"/>
      <c r="D13" s="118"/>
      <c r="E13" s="118"/>
      <c r="F13" s="118"/>
      <c r="G13" s="118"/>
    </row>
    <row r="14" spans="1:8">
      <c r="A14" s="6"/>
      <c r="B14" s="2"/>
    </row>
    <row r="15" spans="1:8" ht="15">
      <c r="A15" s="467" t="s">
        <v>107</v>
      </c>
      <c r="B15" s="467"/>
      <c r="C15" s="467"/>
      <c r="D15" s="52"/>
      <c r="E15" s="52"/>
      <c r="F15" s="52"/>
      <c r="G15" s="52"/>
      <c r="H15" s="52"/>
    </row>
    <row r="16" spans="1:8">
      <c r="A16" s="449"/>
      <c r="B16" s="449"/>
      <c r="C16" s="449"/>
      <c r="D16" s="52"/>
      <c r="E16" s="52"/>
      <c r="F16" s="52"/>
      <c r="G16" s="52"/>
      <c r="H16" s="52"/>
    </row>
    <row r="17" spans="1:8">
      <c r="A17" s="6"/>
      <c r="B17" s="2"/>
    </row>
    <row r="18" spans="1:8" ht="15">
      <c r="A18" s="2" t="s">
        <v>156</v>
      </c>
      <c r="B18" s="4"/>
      <c r="C18" s="7"/>
      <c r="D18" s="7"/>
      <c r="E18" s="7"/>
      <c r="F18" s="7"/>
      <c r="G18" s="7"/>
    </row>
    <row r="19" spans="1:8">
      <c r="A19" s="6"/>
      <c r="B19" s="2"/>
    </row>
    <row r="20" spans="1:8" ht="45">
      <c r="A20" s="143" t="s">
        <v>92</v>
      </c>
      <c r="B20" s="143" t="s">
        <v>706</v>
      </c>
      <c r="C20" s="143" t="s">
        <v>354</v>
      </c>
    </row>
    <row r="21" spans="1:8" ht="15" thickBot="1">
      <c r="A21" s="24" t="s">
        <v>123</v>
      </c>
      <c r="B21" s="422">
        <v>1546418</v>
      </c>
      <c r="C21" s="422">
        <v>1551832</v>
      </c>
    </row>
    <row r="22" spans="1:8" ht="15" thickBot="1">
      <c r="A22" s="24" t="s">
        <v>124</v>
      </c>
      <c r="B22" s="422">
        <v>6668131</v>
      </c>
      <c r="C22" s="422">
        <v>6529837</v>
      </c>
    </row>
    <row r="23" spans="1:8" ht="15" thickBot="1">
      <c r="A23" s="24" t="s">
        <v>125</v>
      </c>
      <c r="B23" s="422">
        <v>12660</v>
      </c>
      <c r="C23" s="422">
        <v>14626</v>
      </c>
    </row>
    <row r="24" spans="1:8" ht="15" thickBot="1">
      <c r="A24" s="53" t="s">
        <v>126</v>
      </c>
      <c r="B24" s="422">
        <v>35291</v>
      </c>
      <c r="C24" s="422">
        <v>37945</v>
      </c>
    </row>
    <row r="25" spans="1:8" ht="16.5" thickTop="1" thickBot="1">
      <c r="A25" s="121" t="s">
        <v>11</v>
      </c>
      <c r="B25" s="423">
        <f>SUM(B21:B24)</f>
        <v>8262500</v>
      </c>
      <c r="C25" s="423">
        <f t="shared" ref="C25" si="0">SUM(C21:C24)</f>
        <v>8134240</v>
      </c>
    </row>
    <row r="26" spans="1:8">
      <c r="A26" s="2"/>
      <c r="B26" s="2"/>
    </row>
    <row r="27" spans="1:8" ht="15">
      <c r="A27" s="2" t="s">
        <v>330</v>
      </c>
      <c r="B27" s="7"/>
      <c r="C27" s="7"/>
      <c r="D27" s="7"/>
      <c r="E27" s="7"/>
      <c r="F27" s="7"/>
      <c r="G27" s="7"/>
    </row>
    <row r="28" spans="1:8">
      <c r="A28" s="54"/>
      <c r="B28" s="54"/>
      <c r="C28" s="54"/>
      <c r="D28" s="54"/>
      <c r="E28" s="54"/>
      <c r="F28" s="54"/>
      <c r="G28" s="54"/>
    </row>
    <row r="29" spans="1:8" ht="15">
      <c r="A29" s="467" t="s">
        <v>108</v>
      </c>
      <c r="B29" s="467"/>
      <c r="C29" s="467"/>
      <c r="D29" s="52"/>
      <c r="E29" s="52"/>
      <c r="F29" s="52"/>
      <c r="G29" s="52"/>
      <c r="H29" s="52"/>
    </row>
    <row r="30" spans="1:8">
      <c r="A30" s="449"/>
      <c r="B30" s="449"/>
      <c r="C30" s="449"/>
      <c r="D30" s="52"/>
      <c r="E30" s="52"/>
      <c r="F30" s="52"/>
      <c r="G30" s="52"/>
      <c r="H30" s="52"/>
    </row>
    <row r="31" spans="1:8">
      <c r="A31" s="6"/>
      <c r="B31" s="2"/>
    </row>
    <row r="32" spans="1:8" ht="15">
      <c r="A32" s="2" t="s">
        <v>135</v>
      </c>
      <c r="B32" s="7"/>
      <c r="C32" s="7"/>
      <c r="D32" s="7"/>
      <c r="E32" s="7"/>
      <c r="F32" s="7"/>
      <c r="G32" s="7"/>
    </row>
    <row r="33" spans="1:8">
      <c r="A33" s="6"/>
      <c r="B33" s="2"/>
    </row>
    <row r="34" spans="1:8" ht="15">
      <c r="A34" s="467" t="s">
        <v>155</v>
      </c>
      <c r="B34" s="467"/>
      <c r="C34" s="467"/>
      <c r="D34" s="52"/>
      <c r="E34" s="52"/>
      <c r="F34" s="52"/>
      <c r="G34" s="52"/>
      <c r="H34" s="52"/>
    </row>
    <row r="35" spans="1:8">
      <c r="A35" s="449"/>
      <c r="B35" s="449"/>
      <c r="C35" s="449"/>
      <c r="D35" s="52"/>
      <c r="E35" s="52"/>
      <c r="F35" s="52"/>
      <c r="G35" s="52"/>
      <c r="H35" s="52"/>
    </row>
    <row r="36" spans="1:8">
      <c r="A36" s="6"/>
      <c r="B36" s="2"/>
    </row>
    <row r="37" spans="1:8" ht="15">
      <c r="A37" s="2" t="s">
        <v>136</v>
      </c>
      <c r="B37" s="7"/>
      <c r="C37" s="7"/>
      <c r="D37" s="7"/>
      <c r="E37" s="7"/>
      <c r="F37" s="7"/>
      <c r="G37" s="7"/>
    </row>
    <row r="38" spans="1:8">
      <c r="A38" s="2"/>
      <c r="B38" s="2"/>
    </row>
    <row r="39" spans="1:8" ht="45">
      <c r="A39" s="143" t="s">
        <v>18</v>
      </c>
      <c r="B39" s="143" t="s">
        <v>706</v>
      </c>
      <c r="C39" s="143" t="s">
        <v>354</v>
      </c>
      <c r="D39" s="4"/>
    </row>
    <row r="40" spans="1:8" ht="15">
      <c r="A40" s="134" t="s">
        <v>250</v>
      </c>
      <c r="B40" s="3"/>
      <c r="C40" s="3"/>
    </row>
    <row r="41" spans="1:8">
      <c r="A41" s="55" t="s">
        <v>279</v>
      </c>
      <c r="B41" s="3"/>
      <c r="C41" s="3"/>
    </row>
    <row r="42" spans="1:8">
      <c r="A42" s="55" t="s">
        <v>278</v>
      </c>
      <c r="B42" s="3"/>
      <c r="C42" s="3"/>
    </row>
    <row r="43" spans="1:8">
      <c r="A43" s="55" t="s">
        <v>75</v>
      </c>
      <c r="B43" s="3"/>
      <c r="C43" s="3"/>
    </row>
    <row r="44" spans="1:8" ht="28.5">
      <c r="A44" s="55" t="s">
        <v>280</v>
      </c>
      <c r="B44" s="3"/>
      <c r="C44" s="3"/>
    </row>
    <row r="45" spans="1:8">
      <c r="A45" s="24" t="s">
        <v>76</v>
      </c>
      <c r="B45" s="3"/>
      <c r="C45" s="3"/>
    </row>
    <row r="46" spans="1:8">
      <c r="A46" s="24" t="s">
        <v>77</v>
      </c>
      <c r="B46" s="3"/>
      <c r="C46" s="3"/>
    </row>
    <row r="47" spans="1:8">
      <c r="A47" s="107" t="s">
        <v>331</v>
      </c>
      <c r="B47" s="129"/>
      <c r="C47" s="129"/>
    </row>
    <row r="48" spans="1:8">
      <c r="A48" s="24" t="s">
        <v>281</v>
      </c>
      <c r="B48" s="3"/>
      <c r="C48" s="3"/>
    </row>
    <row r="49" spans="1:5" ht="15" thickBot="1">
      <c r="A49" s="53" t="s">
        <v>78</v>
      </c>
      <c r="B49" s="10"/>
      <c r="C49" s="10"/>
    </row>
    <row r="50" spans="1:5" ht="15.75" thickTop="1">
      <c r="A50" s="121" t="s">
        <v>277</v>
      </c>
      <c r="B50" s="118"/>
      <c r="C50" s="118"/>
    </row>
    <row r="51" spans="1:5">
      <c r="A51" s="2"/>
      <c r="B51" s="2"/>
    </row>
    <row r="52" spans="1:5" ht="33.75" customHeight="1">
      <c r="A52" s="476" t="s">
        <v>18</v>
      </c>
      <c r="B52" s="443" t="s">
        <v>706</v>
      </c>
      <c r="C52" s="445"/>
      <c r="D52" s="443" t="s">
        <v>354</v>
      </c>
      <c r="E52" s="445"/>
    </row>
    <row r="53" spans="1:5" ht="15">
      <c r="A53" s="477"/>
      <c r="B53" s="143" t="s">
        <v>63</v>
      </c>
      <c r="C53" s="143" t="s">
        <v>332</v>
      </c>
      <c r="D53" s="143" t="s">
        <v>63</v>
      </c>
      <c r="E53" s="143" t="s">
        <v>332</v>
      </c>
    </row>
    <row r="54" spans="1:5" ht="15">
      <c r="A54" s="134" t="s">
        <v>250</v>
      </c>
      <c r="B54" s="99"/>
      <c r="C54" s="99"/>
      <c r="D54" s="99"/>
      <c r="E54" s="99"/>
    </row>
    <row r="55" spans="1:5" ht="28.5">
      <c r="A55" s="55" t="s">
        <v>346</v>
      </c>
      <c r="B55" s="99"/>
      <c r="C55" s="99"/>
      <c r="D55" s="99"/>
      <c r="E55" s="99"/>
    </row>
    <row r="56" spans="1:5">
      <c r="A56" s="55" t="s">
        <v>289</v>
      </c>
      <c r="B56" s="99"/>
      <c r="C56" s="99"/>
      <c r="D56" s="99"/>
      <c r="E56" s="99"/>
    </row>
    <row r="57" spans="1:5">
      <c r="A57" s="55" t="s">
        <v>347</v>
      </c>
      <c r="B57" s="99"/>
      <c r="C57" s="99"/>
      <c r="D57" s="99"/>
      <c r="E57" s="99"/>
    </row>
    <row r="58" spans="1:5" ht="28.5">
      <c r="A58" s="55" t="s">
        <v>348</v>
      </c>
      <c r="B58" s="99"/>
      <c r="C58" s="99"/>
      <c r="D58" s="99"/>
      <c r="E58" s="99"/>
    </row>
    <row r="59" spans="1:5" ht="28.5">
      <c r="A59" s="24" t="s">
        <v>349</v>
      </c>
      <c r="B59" s="99"/>
      <c r="C59" s="99"/>
      <c r="D59" s="99"/>
      <c r="E59" s="99"/>
    </row>
    <row r="60" spans="1:5">
      <c r="A60" s="24" t="s">
        <v>350</v>
      </c>
      <c r="B60" s="99"/>
      <c r="C60" s="99"/>
      <c r="D60" s="99"/>
      <c r="E60" s="99"/>
    </row>
    <row r="61" spans="1:5">
      <c r="A61" s="107" t="s">
        <v>331</v>
      </c>
      <c r="B61" s="129"/>
      <c r="C61" s="129"/>
      <c r="D61" s="129"/>
      <c r="E61" s="129"/>
    </row>
    <row r="62" spans="1:5" ht="15" thickBot="1">
      <c r="A62" s="53" t="s">
        <v>78</v>
      </c>
      <c r="B62" s="10"/>
      <c r="C62" s="10"/>
      <c r="D62" s="10"/>
      <c r="E62" s="10"/>
    </row>
    <row r="63" spans="1:5" ht="15.75" thickTop="1">
      <c r="A63" s="121" t="s">
        <v>277</v>
      </c>
      <c r="B63" s="118"/>
      <c r="C63" s="118"/>
      <c r="D63" s="118"/>
      <c r="E63" s="118"/>
    </row>
    <row r="64" spans="1:5" s="128" customFormat="1">
      <c r="A64" s="127"/>
      <c r="B64" s="19"/>
      <c r="C64" s="19"/>
    </row>
    <row r="65" spans="1:5">
      <c r="A65" s="15" t="s">
        <v>282</v>
      </c>
      <c r="B65" s="15"/>
    </row>
    <row r="66" spans="1:5">
      <c r="A66" s="2"/>
      <c r="B66" s="2"/>
    </row>
    <row r="67" spans="1:5" ht="45">
      <c r="A67" s="143" t="s">
        <v>18</v>
      </c>
      <c r="B67" s="143" t="s">
        <v>706</v>
      </c>
      <c r="C67" s="143" t="s">
        <v>354</v>
      </c>
    </row>
    <row r="68" spans="1:5">
      <c r="A68" s="48" t="s">
        <v>283</v>
      </c>
      <c r="B68" s="3"/>
      <c r="C68" s="3"/>
    </row>
    <row r="69" spans="1:5" ht="29.25" thickBot="1">
      <c r="A69" s="53" t="s">
        <v>284</v>
      </c>
      <c r="B69" s="10"/>
      <c r="C69" s="10"/>
    </row>
    <row r="70" spans="1:5" ht="15.75" thickTop="1">
      <c r="A70" s="121" t="s">
        <v>11</v>
      </c>
      <c r="B70" s="118"/>
      <c r="C70" s="118"/>
    </row>
    <row r="71" spans="1:5">
      <c r="A71" s="2"/>
      <c r="B71" s="2"/>
    </row>
    <row r="72" spans="1:5">
      <c r="A72" s="15" t="s">
        <v>285</v>
      </c>
      <c r="B72" s="15"/>
    </row>
    <row r="73" spans="1:5">
      <c r="A73" s="2"/>
      <c r="B73" s="2"/>
    </row>
    <row r="74" spans="1:5" ht="60">
      <c r="A74" s="143" t="s">
        <v>18</v>
      </c>
      <c r="B74" s="143" t="s">
        <v>706</v>
      </c>
      <c r="C74" s="143" t="s">
        <v>351</v>
      </c>
      <c r="D74" s="143" t="s">
        <v>354</v>
      </c>
      <c r="E74" s="143" t="s">
        <v>351</v>
      </c>
    </row>
    <row r="75" spans="1:5">
      <c r="A75" s="34" t="s">
        <v>286</v>
      </c>
      <c r="B75" s="79"/>
      <c r="C75" s="79"/>
      <c r="D75" s="79"/>
      <c r="E75" s="79"/>
    </row>
    <row r="76" spans="1:5">
      <c r="A76" s="34" t="s">
        <v>278</v>
      </c>
      <c r="B76" s="79"/>
      <c r="C76" s="79"/>
      <c r="D76" s="79"/>
      <c r="E76" s="79"/>
    </row>
    <row r="77" spans="1:5" ht="28.5">
      <c r="A77" s="34" t="s">
        <v>287</v>
      </c>
      <c r="B77" s="79"/>
      <c r="C77" s="79"/>
      <c r="D77" s="79"/>
      <c r="E77" s="79"/>
    </row>
    <row r="78" spans="1:5" ht="42.75">
      <c r="A78" s="34" t="s">
        <v>288</v>
      </c>
      <c r="B78" s="79"/>
      <c r="C78" s="79"/>
      <c r="D78" s="79"/>
      <c r="E78" s="79"/>
    </row>
    <row r="79" spans="1:5">
      <c r="A79" s="34" t="s">
        <v>289</v>
      </c>
      <c r="B79" s="79"/>
      <c r="C79" s="79"/>
      <c r="D79" s="79"/>
      <c r="E79" s="79"/>
    </row>
    <row r="80" spans="1:5">
      <c r="A80" s="34" t="s">
        <v>290</v>
      </c>
      <c r="B80" s="79"/>
      <c r="C80" s="79"/>
      <c r="D80" s="79"/>
      <c r="E80" s="79"/>
    </row>
    <row r="81" spans="1:5" ht="15" thickBot="1">
      <c r="A81" s="35" t="s">
        <v>291</v>
      </c>
      <c r="B81" s="80"/>
      <c r="C81" s="80"/>
      <c r="D81" s="80"/>
      <c r="E81" s="80"/>
    </row>
    <row r="82" spans="1:5" ht="15.75" thickTop="1">
      <c r="A82" s="133" t="s">
        <v>11</v>
      </c>
      <c r="B82" s="120"/>
      <c r="C82" s="120"/>
      <c r="D82" s="120"/>
      <c r="E82" s="120"/>
    </row>
    <row r="83" spans="1:5">
      <c r="A83" s="2"/>
      <c r="B83" s="2"/>
    </row>
    <row r="84" spans="1:5">
      <c r="A84" s="2" t="s">
        <v>268</v>
      </c>
      <c r="B84" s="2"/>
    </row>
    <row r="85" spans="1:5" ht="14.25" customHeight="1">
      <c r="C85" s="312"/>
      <c r="D85" s="312"/>
    </row>
    <row r="86" spans="1:5">
      <c r="A86" s="449" t="s">
        <v>255</v>
      </c>
      <c r="B86" s="449"/>
      <c r="C86" s="312"/>
      <c r="D86" s="312"/>
    </row>
    <row r="87" spans="1:5">
      <c r="C87" s="312"/>
      <c r="D87" s="312"/>
    </row>
    <row r="88" spans="1:5">
      <c r="C88" s="312"/>
      <c r="D88" s="312"/>
    </row>
  </sheetData>
  <mergeCells count="13">
    <mergeCell ref="A5:A6"/>
    <mergeCell ref="B5:D5"/>
    <mergeCell ref="E5:G5"/>
    <mergeCell ref="A34:C34"/>
    <mergeCell ref="A15:C15"/>
    <mergeCell ref="A16:C16"/>
    <mergeCell ref="A29:C29"/>
    <mergeCell ref="A30:C30"/>
    <mergeCell ref="A35:C35"/>
    <mergeCell ref="B52:C52"/>
    <mergeCell ref="D52:E52"/>
    <mergeCell ref="A52:A53"/>
    <mergeCell ref="A86:B86"/>
  </mergeCells>
  <pageMargins left="0.25" right="0.25" top="0.75" bottom="0.75" header="0.3" footer="0.3"/>
  <pageSetup paperSize="9" fitToHeight="0" orientation="landscape" r:id="rId1"/>
</worksheet>
</file>

<file path=xl/worksheets/sheet25.xml><?xml version="1.0" encoding="utf-8"?>
<worksheet xmlns="http://schemas.openxmlformats.org/spreadsheetml/2006/main" xmlns:r="http://schemas.openxmlformats.org/officeDocument/2006/relationships">
  <sheetPr>
    <pageSetUpPr fitToPage="1"/>
  </sheetPr>
  <dimension ref="A1:F70"/>
  <sheetViews>
    <sheetView showFormulas="1" showGridLines="0" topLeftCell="A55" workbookViewId="0">
      <selection activeCell="C78" sqref="C78"/>
    </sheetView>
  </sheetViews>
  <sheetFormatPr baseColWidth="10" defaultColWidth="11.42578125" defaultRowHeight="14.25"/>
  <cols>
    <col min="1" max="1" width="13.140625" style="2" customWidth="1"/>
    <col min="2" max="2" width="16.42578125" style="2" customWidth="1"/>
    <col min="3" max="3" width="12.42578125" style="2" customWidth="1"/>
    <col min="4" max="4" width="9.28515625" style="2" customWidth="1"/>
    <col min="5" max="6" width="11.42578125" style="2" customWidth="1"/>
    <col min="7" max="16384" width="11.42578125" style="2"/>
  </cols>
  <sheetData>
    <row r="1" spans="1:5" ht="15">
      <c r="A1" s="200" t="s">
        <v>203</v>
      </c>
      <c r="B1" s="1"/>
      <c r="C1" s="1"/>
      <c r="D1" s="1"/>
      <c r="E1" s="1"/>
    </row>
    <row r="2" spans="1:5" ht="15">
      <c r="A2" s="1"/>
      <c r="B2" s="1"/>
      <c r="C2" s="1"/>
      <c r="D2" s="1"/>
      <c r="E2" s="1"/>
    </row>
    <row r="3" spans="1:5" ht="15">
      <c r="A3" s="558" t="s">
        <v>295</v>
      </c>
      <c r="B3" s="558"/>
      <c r="C3" s="1"/>
      <c r="D3" s="1"/>
      <c r="E3" s="1"/>
    </row>
    <row r="4" spans="1:5" ht="15">
      <c r="A4" s="1"/>
      <c r="B4" s="1"/>
      <c r="C4" s="1"/>
      <c r="D4" s="1"/>
      <c r="E4" s="1"/>
    </row>
    <row r="5" spans="1:5" s="15" customFormat="1" ht="31.9" customHeight="1">
      <c r="A5" s="220" t="s">
        <v>479</v>
      </c>
      <c r="B5" s="220" t="s">
        <v>393</v>
      </c>
      <c r="C5" s="198" t="s">
        <v>723</v>
      </c>
      <c r="D5" s="198" t="s">
        <v>401</v>
      </c>
      <c r="E5" s="17"/>
    </row>
    <row r="6" spans="1:5" s="15" customFormat="1" ht="15.75" customHeight="1">
      <c r="A6" s="130">
        <v>23104</v>
      </c>
      <c r="B6" s="266" t="s">
        <v>585</v>
      </c>
      <c r="C6" s="265"/>
      <c r="D6" s="265"/>
      <c r="E6" s="17"/>
    </row>
    <row r="7" spans="1:5" s="15" customFormat="1" ht="15.75" customHeight="1">
      <c r="A7" s="130">
        <v>23109</v>
      </c>
      <c r="B7" s="266" t="s">
        <v>586</v>
      </c>
      <c r="C7" s="265"/>
      <c r="D7" s="265"/>
      <c r="E7" s="17"/>
    </row>
    <row r="8" spans="1:5" s="15" customFormat="1" ht="31.9" customHeight="1">
      <c r="A8" s="130">
        <v>2311001</v>
      </c>
      <c r="B8" s="21" t="s">
        <v>587</v>
      </c>
      <c r="C8" s="265"/>
      <c r="D8" s="265"/>
      <c r="E8" s="17"/>
    </row>
    <row r="9" spans="1:5" s="15" customFormat="1" ht="15.75" customHeight="1">
      <c r="A9" s="130">
        <v>23116</v>
      </c>
      <c r="B9" s="266" t="s">
        <v>588</v>
      </c>
      <c r="C9" s="265"/>
      <c r="D9" s="265"/>
      <c r="E9" s="17"/>
    </row>
    <row r="10" spans="1:5" s="15" customFormat="1" ht="29.45" customHeight="1">
      <c r="A10" s="130">
        <v>2311002</v>
      </c>
      <c r="B10" s="21" t="s">
        <v>589</v>
      </c>
      <c r="C10" s="265"/>
      <c r="D10" s="265"/>
      <c r="E10" s="17"/>
    </row>
    <row r="11" spans="1:5" s="15" customFormat="1" ht="15.75" customHeight="1">
      <c r="A11" s="559" t="s">
        <v>11</v>
      </c>
      <c r="B11" s="560"/>
      <c r="C11" s="240"/>
      <c r="D11" s="240"/>
      <c r="E11" s="17"/>
    </row>
    <row r="12" spans="1:5" s="15" customFormat="1" ht="15.75" customHeight="1">
      <c r="B12" s="17"/>
      <c r="C12" s="17"/>
      <c r="D12" s="17"/>
      <c r="E12" s="17"/>
    </row>
    <row r="13" spans="1:5" s="15" customFormat="1" ht="15.75" customHeight="1">
      <c r="A13" s="562" t="s">
        <v>590</v>
      </c>
      <c r="B13" s="562"/>
      <c r="C13" s="562"/>
      <c r="D13" s="17"/>
      <c r="E13" s="17"/>
    </row>
    <row r="14" spans="1:5" s="15" customFormat="1" ht="15.75" customHeight="1">
      <c r="A14" s="15" t="s">
        <v>170</v>
      </c>
      <c r="B14" s="17"/>
      <c r="C14" s="17"/>
      <c r="D14" s="17"/>
      <c r="E14" s="17"/>
    </row>
    <row r="15" spans="1:5" ht="15.75" customHeight="1">
      <c r="A15" s="7"/>
      <c r="B15" s="7"/>
      <c r="C15" s="7"/>
      <c r="D15" s="7"/>
      <c r="E15" s="7"/>
    </row>
    <row r="16" spans="1:5" ht="30.6" customHeight="1">
      <c r="A16" s="476" t="s">
        <v>63</v>
      </c>
      <c r="B16" s="534" t="s">
        <v>139</v>
      </c>
      <c r="C16" s="247" t="s">
        <v>706</v>
      </c>
      <c r="D16" s="142" t="s">
        <v>354</v>
      </c>
    </row>
    <row r="17" spans="1:5" ht="21" customHeight="1">
      <c r="A17" s="477"/>
      <c r="B17" s="561"/>
      <c r="C17" s="248" t="s">
        <v>80</v>
      </c>
      <c r="D17" s="209" t="s">
        <v>80</v>
      </c>
    </row>
    <row r="18" spans="1:5" s="15" customFormat="1">
      <c r="A18" s="124"/>
      <c r="B18" s="124"/>
      <c r="C18" s="124"/>
      <c r="D18" s="124"/>
    </row>
    <row r="19" spans="1:5" ht="15" thickBot="1">
      <c r="A19" s="10"/>
      <c r="B19" s="10"/>
      <c r="C19" s="10"/>
      <c r="D19" s="10"/>
    </row>
    <row r="20" spans="1:5" ht="15.75" thickTop="1">
      <c r="A20" s="459" t="s">
        <v>11</v>
      </c>
      <c r="B20" s="460"/>
      <c r="C20" s="118"/>
      <c r="D20" s="118"/>
    </row>
    <row r="21" spans="1:5">
      <c r="A21" s="23"/>
    </row>
    <row r="22" spans="1:5">
      <c r="A22" s="545" t="s">
        <v>650</v>
      </c>
      <c r="B22" s="545"/>
    </row>
    <row r="23" spans="1:5">
      <c r="A23" s="141"/>
    </row>
    <row r="24" spans="1:5" ht="24" customHeight="1">
      <c r="A24" s="534" t="s">
        <v>18</v>
      </c>
      <c r="B24" s="142" t="s">
        <v>706</v>
      </c>
      <c r="C24" s="142" t="s">
        <v>354</v>
      </c>
    </row>
    <row r="25" spans="1:5" ht="19.149999999999999" customHeight="1">
      <c r="A25" s="561"/>
      <c r="B25" s="209" t="s">
        <v>81</v>
      </c>
      <c r="C25" s="209" t="s">
        <v>81</v>
      </c>
    </row>
    <row r="26" spans="1:5" s="15" customFormat="1" ht="28.5">
      <c r="A26" s="49" t="s">
        <v>119</v>
      </c>
      <c r="B26" s="31"/>
      <c r="C26" s="31"/>
    </row>
    <row r="27" spans="1:5" s="15" customFormat="1" ht="57">
      <c r="A27" s="20" t="s">
        <v>120</v>
      </c>
      <c r="B27" s="3"/>
      <c r="C27" s="3"/>
    </row>
    <row r="28" spans="1:5" ht="29.25" thickBot="1">
      <c r="A28" s="50" t="s">
        <v>121</v>
      </c>
      <c r="B28" s="10"/>
      <c r="C28" s="10"/>
    </row>
    <row r="29" spans="1:5" ht="15.75" thickTop="1">
      <c r="A29" s="121" t="s">
        <v>11</v>
      </c>
      <c r="B29" s="118"/>
      <c r="C29" s="118"/>
    </row>
    <row r="30" spans="1:5">
      <c r="A30" s="6"/>
    </row>
    <row r="31" spans="1:5" ht="15.75" customHeight="1">
      <c r="A31" s="563" t="s">
        <v>171</v>
      </c>
      <c r="B31" s="563"/>
      <c r="C31" s="7"/>
      <c r="D31" s="7"/>
      <c r="E31" s="7"/>
    </row>
    <row r="32" spans="1:5" ht="15.75" customHeight="1">
      <c r="A32" s="7"/>
      <c r="B32" s="7"/>
      <c r="C32" s="7"/>
      <c r="D32" s="7"/>
      <c r="E32" s="7"/>
    </row>
    <row r="33" spans="1:5" ht="29.45" customHeight="1">
      <c r="A33" s="534" t="s">
        <v>18</v>
      </c>
      <c r="B33" s="247" t="s">
        <v>706</v>
      </c>
      <c r="C33" s="142" t="s">
        <v>354</v>
      </c>
    </row>
    <row r="34" spans="1:5" ht="30">
      <c r="A34" s="561"/>
      <c r="B34" s="248" t="s">
        <v>81</v>
      </c>
      <c r="C34" s="209" t="s">
        <v>81</v>
      </c>
    </row>
    <row r="35" spans="1:5" s="15" customFormat="1" ht="28.5">
      <c r="A35" s="49" t="s">
        <v>119</v>
      </c>
      <c r="B35" s="31"/>
      <c r="C35" s="31"/>
    </row>
    <row r="36" spans="1:5" s="15" customFormat="1" ht="57">
      <c r="A36" s="20" t="s">
        <v>120</v>
      </c>
      <c r="B36" s="3"/>
      <c r="C36" s="3"/>
    </row>
    <row r="37" spans="1:5" ht="29.25" thickBot="1">
      <c r="A37" s="50" t="s">
        <v>121</v>
      </c>
      <c r="B37" s="10"/>
      <c r="C37" s="10"/>
    </row>
    <row r="38" spans="1:5" ht="15.75" thickTop="1">
      <c r="A38" s="121" t="s">
        <v>11</v>
      </c>
      <c r="B38" s="118"/>
      <c r="C38" s="118"/>
    </row>
    <row r="39" spans="1:5">
      <c r="A39" s="6"/>
    </row>
    <row r="40" spans="1:5" ht="15">
      <c r="A40" s="558" t="s">
        <v>591</v>
      </c>
      <c r="B40" s="558"/>
      <c r="C40" s="1"/>
      <c r="D40" s="1"/>
      <c r="E40" s="1"/>
    </row>
    <row r="41" spans="1:5" ht="15">
      <c r="A41" s="7"/>
      <c r="B41" s="1"/>
      <c r="C41" s="1"/>
      <c r="D41" s="1"/>
      <c r="E41" s="1"/>
    </row>
    <row r="42" spans="1:5">
      <c r="A42" s="563" t="s">
        <v>172</v>
      </c>
      <c r="B42" s="563"/>
    </row>
    <row r="43" spans="1:5">
      <c r="A43" s="6"/>
    </row>
    <row r="44" spans="1:5" ht="31.9" customHeight="1">
      <c r="A44" s="534" t="s">
        <v>18</v>
      </c>
      <c r="B44" s="142" t="s">
        <v>706</v>
      </c>
      <c r="C44" s="142" t="s">
        <v>354</v>
      </c>
    </row>
    <row r="45" spans="1:5" ht="15" customHeight="1">
      <c r="A45" s="561"/>
      <c r="B45" s="209" t="s">
        <v>81</v>
      </c>
      <c r="C45" s="209" t="s">
        <v>81</v>
      </c>
    </row>
    <row r="46" spans="1:5" s="15" customFormat="1" ht="28.5">
      <c r="A46" s="49" t="s">
        <v>119</v>
      </c>
      <c r="B46" s="31"/>
      <c r="C46" s="31"/>
    </row>
    <row r="47" spans="1:5" s="15" customFormat="1" ht="57">
      <c r="A47" s="20" t="s">
        <v>120</v>
      </c>
      <c r="B47" s="3"/>
      <c r="C47" s="3"/>
    </row>
    <row r="48" spans="1:5" ht="29.25" thickBot="1">
      <c r="A48" s="50" t="s">
        <v>121</v>
      </c>
      <c r="B48" s="10"/>
      <c r="C48" s="10"/>
    </row>
    <row r="49" spans="1:6" ht="15.75" thickTop="1">
      <c r="A49" s="121" t="s">
        <v>11</v>
      </c>
      <c r="B49" s="118"/>
      <c r="C49" s="118"/>
    </row>
    <row r="50" spans="1:6">
      <c r="A50" s="6"/>
    </row>
    <row r="51" spans="1:6" ht="15.75" customHeight="1">
      <c r="A51" s="558" t="s">
        <v>592</v>
      </c>
      <c r="B51" s="558"/>
      <c r="C51" s="7"/>
      <c r="D51" s="7"/>
      <c r="E51" s="7"/>
    </row>
    <row r="52" spans="1:6" ht="15.75" customHeight="1">
      <c r="A52" s="7"/>
      <c r="B52" s="7"/>
      <c r="C52" s="7"/>
      <c r="D52" s="7"/>
      <c r="E52" s="7"/>
    </row>
    <row r="53" spans="1:6" ht="15.75" customHeight="1">
      <c r="A53" s="563" t="s">
        <v>174</v>
      </c>
      <c r="B53" s="563"/>
      <c r="C53" s="7"/>
      <c r="D53" s="15"/>
      <c r="E53" s="7"/>
    </row>
    <row r="54" spans="1:6" ht="15.75" customHeight="1">
      <c r="A54" s="7"/>
      <c r="B54" s="7"/>
      <c r="C54" s="7"/>
      <c r="D54" s="7"/>
      <c r="E54" s="7"/>
    </row>
    <row r="55" spans="1:6" ht="30.6" customHeight="1">
      <c r="A55" s="143" t="s">
        <v>165</v>
      </c>
      <c r="B55" s="143" t="s">
        <v>173</v>
      </c>
      <c r="C55" s="143" t="s">
        <v>593</v>
      </c>
      <c r="D55" s="204" t="s">
        <v>96</v>
      </c>
    </row>
    <row r="56" spans="1:6">
      <c r="A56" s="3"/>
      <c r="B56" s="3"/>
      <c r="C56" s="3"/>
      <c r="D56" s="267"/>
    </row>
    <row r="57" spans="1:6">
      <c r="A57" s="99"/>
      <c r="B57" s="99"/>
      <c r="C57" s="99"/>
      <c r="D57" s="267"/>
    </row>
    <row r="58" spans="1:6">
      <c r="A58" s="18"/>
      <c r="B58" s="18"/>
    </row>
    <row r="59" spans="1:6" ht="15">
      <c r="A59" s="15" t="s">
        <v>175</v>
      </c>
      <c r="B59" s="7"/>
      <c r="C59" s="12"/>
      <c r="D59" s="12"/>
      <c r="E59" s="12"/>
      <c r="F59" s="12"/>
    </row>
    <row r="60" spans="1:6">
      <c r="A60" s="12"/>
      <c r="C60" s="12"/>
      <c r="D60" s="12"/>
      <c r="E60" s="12"/>
      <c r="F60" s="12"/>
    </row>
    <row r="61" spans="1:6" ht="34.15" customHeight="1">
      <c r="A61" s="143" t="s">
        <v>165</v>
      </c>
      <c r="B61" s="143" t="s">
        <v>695</v>
      </c>
      <c r="C61" s="143" t="s">
        <v>593</v>
      </c>
      <c r="D61" s="204" t="s">
        <v>96</v>
      </c>
      <c r="E61" s="12"/>
      <c r="F61" s="12"/>
    </row>
    <row r="62" spans="1:6">
      <c r="A62" s="184"/>
      <c r="B62" s="184"/>
      <c r="C62" s="184"/>
      <c r="D62" s="267"/>
    </row>
    <row r="63" spans="1:6">
      <c r="A63" s="184"/>
      <c r="B63" s="184"/>
      <c r="C63" s="184"/>
      <c r="D63" s="267"/>
      <c r="E63" s="12"/>
      <c r="F63" s="12"/>
    </row>
    <row r="64" spans="1:6">
      <c r="A64" s="18"/>
      <c r="B64" s="18"/>
      <c r="C64" s="18"/>
    </row>
    <row r="65" spans="1:4" ht="15">
      <c r="A65" s="94" t="s">
        <v>268</v>
      </c>
    </row>
    <row r="66" spans="1:4" ht="15">
      <c r="A66" s="94"/>
    </row>
    <row r="67" spans="1:4" ht="14.25" customHeight="1">
      <c r="A67" s="449" t="s">
        <v>255</v>
      </c>
      <c r="B67" s="449"/>
    </row>
    <row r="68" spans="1:4" ht="13.9" customHeight="1">
      <c r="A68" s="315"/>
      <c r="B68" s="315"/>
    </row>
    <row r="69" spans="1:4" ht="13.9" customHeight="1">
      <c r="A69" s="315"/>
      <c r="B69" s="315"/>
    </row>
    <row r="70" spans="1:4" ht="15">
      <c r="A70" s="555" t="s">
        <v>902</v>
      </c>
      <c r="B70" s="556"/>
      <c r="C70" s="556"/>
      <c r="D70" s="557"/>
    </row>
  </sheetData>
  <mergeCells count="17">
    <mergeCell ref="A53:B53"/>
    <mergeCell ref="A70:D70"/>
    <mergeCell ref="A67:B67"/>
    <mergeCell ref="A3:B3"/>
    <mergeCell ref="A11:B11"/>
    <mergeCell ref="A24:A25"/>
    <mergeCell ref="A16:A17"/>
    <mergeCell ref="A33:A34"/>
    <mergeCell ref="A44:A45"/>
    <mergeCell ref="A20:B20"/>
    <mergeCell ref="B16:B17"/>
    <mergeCell ref="A13:C13"/>
    <mergeCell ref="A22:B22"/>
    <mergeCell ref="A31:B31"/>
    <mergeCell ref="A40:B40"/>
    <mergeCell ref="A42:B42"/>
    <mergeCell ref="A51:B51"/>
  </mergeCells>
  <pageMargins left="0.25" right="0.25" top="0.75" bottom="0.75" header="0.3" footer="0.3"/>
  <pageSetup paperSize="9" fitToHeight="0" orientation="landscape" verticalDpi="300" r:id="rId1"/>
</worksheet>
</file>

<file path=xl/worksheets/sheet26.xml><?xml version="1.0" encoding="utf-8"?>
<worksheet xmlns="http://schemas.openxmlformats.org/spreadsheetml/2006/main" xmlns:r="http://schemas.openxmlformats.org/officeDocument/2006/relationships">
  <sheetPr>
    <pageSetUpPr fitToPage="1"/>
  </sheetPr>
  <dimension ref="A1:H39"/>
  <sheetViews>
    <sheetView showFormulas="1" showGridLines="0" zoomScale="85" zoomScaleNormal="85" workbookViewId="0">
      <selection activeCell="C23" sqref="C23"/>
    </sheetView>
  </sheetViews>
  <sheetFormatPr baseColWidth="10" defaultColWidth="11.42578125" defaultRowHeight="14.25"/>
  <cols>
    <col min="1" max="1" width="10.85546875" style="2" customWidth="1"/>
    <col min="2" max="2" width="19.28515625" style="2" customWidth="1"/>
    <col min="3" max="4" width="15.5703125" style="2" customWidth="1"/>
    <col min="5" max="5" width="8.28515625" style="2" customWidth="1"/>
    <col min="6" max="6" width="7.5703125" style="2" customWidth="1"/>
    <col min="7" max="12" width="11.42578125" style="2" customWidth="1"/>
    <col min="13" max="16384" width="11.42578125" style="2"/>
  </cols>
  <sheetData>
    <row r="1" spans="1:7" ht="15">
      <c r="A1" s="200" t="s">
        <v>204</v>
      </c>
      <c r="B1" s="15"/>
      <c r="C1" s="4"/>
      <c r="D1" s="46"/>
      <c r="E1" s="46"/>
      <c r="F1" s="46"/>
      <c r="G1" s="46"/>
    </row>
    <row r="2" spans="1:7">
      <c r="A2" s="47"/>
      <c r="B2" s="15"/>
    </row>
    <row r="3" spans="1:7">
      <c r="A3" s="2" t="s">
        <v>594</v>
      </c>
      <c r="B3" s="15"/>
    </row>
    <row r="4" spans="1:7">
      <c r="A4" s="6"/>
    </row>
    <row r="5" spans="1:7" ht="35.450000000000003" customHeight="1">
      <c r="A5" s="220" t="s">
        <v>118</v>
      </c>
      <c r="B5" s="220" t="s">
        <v>259</v>
      </c>
      <c r="C5" s="198" t="s">
        <v>723</v>
      </c>
      <c r="D5" s="198" t="s">
        <v>749</v>
      </c>
    </row>
    <row r="6" spans="1:7" ht="29.45" customHeight="1">
      <c r="A6" s="270">
        <v>22202</v>
      </c>
      <c r="B6" s="242" t="s">
        <v>595</v>
      </c>
      <c r="C6" s="79"/>
      <c r="D6" s="79"/>
    </row>
    <row r="7" spans="1:7" ht="29.45" customHeight="1">
      <c r="A7" s="268">
        <v>22203</v>
      </c>
      <c r="B7" s="34" t="s">
        <v>596</v>
      </c>
      <c r="C7" s="79"/>
      <c r="D7" s="79"/>
    </row>
    <row r="8" spans="1:7" ht="33.6" customHeight="1">
      <c r="A8" s="268">
        <v>22209</v>
      </c>
      <c r="B8" s="34" t="s">
        <v>597</v>
      </c>
      <c r="C8" s="79"/>
      <c r="D8" s="79"/>
    </row>
    <row r="9" spans="1:7" ht="30" customHeight="1">
      <c r="A9" s="268">
        <v>22205</v>
      </c>
      <c r="B9" s="34" t="s">
        <v>598</v>
      </c>
      <c r="C9" s="79"/>
      <c r="D9" s="79"/>
    </row>
    <row r="10" spans="1:7" ht="30" customHeight="1">
      <c r="A10" s="268">
        <v>22206</v>
      </c>
      <c r="B10" s="34" t="s">
        <v>599</v>
      </c>
      <c r="C10" s="79"/>
      <c r="D10" s="79"/>
    </row>
    <row r="11" spans="1:7" ht="31.15" customHeight="1">
      <c r="A11" s="268">
        <v>22210</v>
      </c>
      <c r="B11" s="34" t="s">
        <v>600</v>
      </c>
      <c r="C11" s="79"/>
      <c r="D11" s="79"/>
    </row>
    <row r="12" spans="1:7" ht="15">
      <c r="A12" s="269" t="s">
        <v>11</v>
      </c>
      <c r="B12" s="203"/>
      <c r="C12" s="203"/>
      <c r="D12" s="203"/>
    </row>
    <row r="13" spans="1:7">
      <c r="A13" s="6"/>
    </row>
    <row r="14" spans="1:7">
      <c r="A14" s="6"/>
    </row>
    <row r="15" spans="1:7">
      <c r="A15" s="465" t="s">
        <v>157</v>
      </c>
      <c r="B15" s="465"/>
    </row>
    <row r="16" spans="1:7">
      <c r="A16" s="186"/>
      <c r="B16" s="186"/>
    </row>
    <row r="17" spans="1:8" ht="46.15" customHeight="1">
      <c r="A17" s="143" t="s">
        <v>193</v>
      </c>
      <c r="B17" s="204" t="s">
        <v>194</v>
      </c>
      <c r="C17" s="204" t="s">
        <v>183</v>
      </c>
    </row>
    <row r="18" spans="1:8">
      <c r="A18" s="214"/>
      <c r="B18" s="214"/>
      <c r="C18" s="214"/>
    </row>
    <row r="19" spans="1:8">
      <c r="A19" s="214"/>
      <c r="B19" s="214"/>
      <c r="C19" s="79"/>
    </row>
    <row r="20" spans="1:8">
      <c r="A20" s="214"/>
      <c r="B20" s="214"/>
      <c r="C20" s="79"/>
    </row>
    <row r="21" spans="1:8">
      <c r="A21" s="271"/>
      <c r="B21" s="271"/>
      <c r="C21" s="83"/>
    </row>
    <row r="22" spans="1:8">
      <c r="A22" s="465" t="s">
        <v>352</v>
      </c>
      <c r="B22" s="465"/>
      <c r="C22" s="83"/>
    </row>
    <row r="23" spans="1:8" ht="15">
      <c r="A23" s="7"/>
      <c r="B23" s="271"/>
      <c r="C23" s="83"/>
    </row>
    <row r="24" spans="1:8">
      <c r="A24" s="6"/>
    </row>
    <row r="25" spans="1:8" ht="15">
      <c r="A25" s="476" t="s">
        <v>79</v>
      </c>
      <c r="B25" s="461" t="s">
        <v>706</v>
      </c>
      <c r="C25" s="461"/>
      <c r="D25" s="461"/>
      <c r="E25" s="461" t="s">
        <v>354</v>
      </c>
      <c r="F25" s="461"/>
      <c r="G25" s="461"/>
    </row>
    <row r="26" spans="1:8" ht="30">
      <c r="A26" s="477"/>
      <c r="B26" s="143" t="s">
        <v>19</v>
      </c>
      <c r="C26" s="143" t="s">
        <v>20</v>
      </c>
      <c r="D26" s="143" t="s">
        <v>3</v>
      </c>
      <c r="E26" s="143" t="s">
        <v>19</v>
      </c>
      <c r="F26" s="143" t="s">
        <v>20</v>
      </c>
      <c r="G26" s="143" t="s">
        <v>3</v>
      </c>
    </row>
    <row r="27" spans="1:8" ht="28.5">
      <c r="A27" s="173" t="s">
        <v>192</v>
      </c>
      <c r="B27" s="174"/>
      <c r="C27" s="174"/>
      <c r="D27" s="174"/>
      <c r="E27" s="174"/>
      <c r="F27" s="174"/>
      <c r="G27" s="174"/>
      <c r="H27" s="4"/>
    </row>
    <row r="28" spans="1:8" ht="71.25">
      <c r="A28" s="22" t="s">
        <v>122</v>
      </c>
      <c r="B28" s="163"/>
      <c r="C28" s="163"/>
      <c r="D28" s="163"/>
      <c r="E28" s="163"/>
      <c r="F28" s="163"/>
      <c r="G28" s="163"/>
    </row>
    <row r="29" spans="1:8" ht="15">
      <c r="A29" s="121" t="s">
        <v>11</v>
      </c>
      <c r="B29" s="118"/>
      <c r="C29" s="118"/>
      <c r="D29" s="118"/>
      <c r="E29" s="118"/>
      <c r="F29" s="118"/>
      <c r="G29" s="118"/>
    </row>
    <row r="30" spans="1:8">
      <c r="A30" s="6"/>
    </row>
    <row r="31" spans="1:8">
      <c r="A31" s="465" t="s">
        <v>601</v>
      </c>
      <c r="B31" s="465"/>
    </row>
    <row r="33" spans="1:7" ht="42.75" customHeight="1">
      <c r="A33" s="116" t="s">
        <v>163</v>
      </c>
      <c r="B33" s="531" t="s">
        <v>162</v>
      </c>
      <c r="C33" s="531"/>
      <c r="D33" s="531"/>
      <c r="E33" s="531"/>
      <c r="F33" s="531"/>
      <c r="G33" s="531"/>
    </row>
    <row r="34" spans="1:7">
      <c r="A34" s="3"/>
      <c r="B34" s="449"/>
      <c r="C34" s="449"/>
      <c r="D34" s="449"/>
      <c r="E34" s="449"/>
      <c r="F34" s="449"/>
      <c r="G34" s="449"/>
    </row>
    <row r="35" spans="1:7" ht="15">
      <c r="A35" s="7"/>
    </row>
    <row r="36" spans="1:7">
      <c r="A36" s="2" t="s">
        <v>268</v>
      </c>
    </row>
    <row r="37" spans="1:7" ht="15">
      <c r="A37" s="94"/>
    </row>
    <row r="38" spans="1:7" ht="14.25" customHeight="1">
      <c r="A38" s="449" t="s">
        <v>255</v>
      </c>
      <c r="B38" s="449"/>
      <c r="C38" s="312"/>
    </row>
    <row r="39" spans="1:7">
      <c r="A39" s="312"/>
      <c r="B39" s="312"/>
      <c r="C39" s="312"/>
    </row>
  </sheetData>
  <mergeCells count="9">
    <mergeCell ref="A38:B38"/>
    <mergeCell ref="B25:D25"/>
    <mergeCell ref="E25:G25"/>
    <mergeCell ref="A25:A26"/>
    <mergeCell ref="B33:G33"/>
    <mergeCell ref="B34:G34"/>
    <mergeCell ref="A15:B15"/>
    <mergeCell ref="A22:B22"/>
    <mergeCell ref="A31:B31"/>
  </mergeCells>
  <pageMargins left="0.25" right="0.25" top="0.75" bottom="0.75" header="0.3" footer="0.3"/>
  <pageSetup paperSize="9" scale="78" fitToHeight="0" orientation="landscape" verticalDpi="300" r:id="rId1"/>
</worksheet>
</file>

<file path=xl/worksheets/sheet27.xml><?xml version="1.0" encoding="utf-8"?>
<worksheet xmlns="http://schemas.openxmlformats.org/spreadsheetml/2006/main" xmlns:r="http://schemas.openxmlformats.org/officeDocument/2006/relationships">
  <sheetPr>
    <pageSetUpPr fitToPage="1"/>
  </sheetPr>
  <dimension ref="A1:K85"/>
  <sheetViews>
    <sheetView showGridLines="0" topLeftCell="A31" zoomScale="92" zoomScaleNormal="92" workbookViewId="0">
      <selection activeCell="F27" sqref="F27"/>
    </sheetView>
  </sheetViews>
  <sheetFormatPr baseColWidth="10" defaultColWidth="11.42578125" defaultRowHeight="14.25"/>
  <cols>
    <col min="1" max="1" width="9.85546875" style="2" customWidth="1"/>
    <col min="2" max="2" width="38.5703125" style="2" bestFit="1" customWidth="1"/>
    <col min="3" max="4" width="11" style="2" bestFit="1" customWidth="1"/>
    <col min="5" max="8" width="7" style="2" customWidth="1"/>
    <col min="9" max="9" width="11.42578125" style="2" customWidth="1"/>
    <col min="10" max="16384" width="11.42578125" style="2"/>
  </cols>
  <sheetData>
    <row r="1" spans="1:7" ht="15">
      <c r="A1" s="450" t="s">
        <v>205</v>
      </c>
      <c r="B1" s="450"/>
      <c r="C1" s="1"/>
      <c r="D1" s="1"/>
      <c r="E1" s="1"/>
      <c r="F1" s="1"/>
      <c r="G1" s="1"/>
    </row>
    <row r="2" spans="1:7">
      <c r="A2" s="6"/>
    </row>
    <row r="3" spans="1:7" ht="15">
      <c r="A3" s="465" t="s">
        <v>105</v>
      </c>
      <c r="B3" s="465"/>
      <c r="C3" s="7"/>
      <c r="D3" s="7"/>
      <c r="E3" s="7"/>
      <c r="F3" s="7"/>
      <c r="G3" s="7"/>
    </row>
    <row r="4" spans="1:7">
      <c r="A4" s="6"/>
    </row>
    <row r="5" spans="1:7" ht="63" customHeight="1">
      <c r="A5" s="143" t="s">
        <v>361</v>
      </c>
      <c r="B5" s="143" t="s">
        <v>7</v>
      </c>
      <c r="C5" s="143" t="s">
        <v>706</v>
      </c>
      <c r="D5" s="143" t="s">
        <v>354</v>
      </c>
    </row>
    <row r="6" spans="1:7" s="15" customFormat="1" ht="28.5">
      <c r="A6" s="21">
        <v>21408</v>
      </c>
      <c r="B6" s="21" t="s">
        <v>390</v>
      </c>
      <c r="C6" s="338">
        <v>0</v>
      </c>
      <c r="D6" s="338">
        <v>0</v>
      </c>
    </row>
    <row r="7" spans="1:7" s="15" customFormat="1">
      <c r="A7" s="21">
        <v>21409</v>
      </c>
      <c r="B7" s="21" t="s">
        <v>387</v>
      </c>
      <c r="C7" s="338">
        <v>0</v>
      </c>
      <c r="D7" s="338">
        <v>0</v>
      </c>
    </row>
    <row r="8" spans="1:7" s="15" customFormat="1" ht="28.5">
      <c r="A8" s="21">
        <v>21498</v>
      </c>
      <c r="B8" s="21" t="s">
        <v>389</v>
      </c>
      <c r="C8" s="338">
        <v>0</v>
      </c>
      <c r="D8" s="338">
        <v>0</v>
      </c>
    </row>
    <row r="9" spans="1:7" s="15" customFormat="1">
      <c r="A9" s="21">
        <v>21601</v>
      </c>
      <c r="B9" s="21" t="s">
        <v>448</v>
      </c>
      <c r="C9" s="338">
        <v>1901</v>
      </c>
      <c r="D9" s="338">
        <v>1901</v>
      </c>
    </row>
    <row r="10" spans="1:7" s="15" customFormat="1">
      <c r="A10" s="21">
        <v>22101</v>
      </c>
      <c r="B10" s="21" t="s">
        <v>449</v>
      </c>
      <c r="C10" s="338">
        <v>0</v>
      </c>
      <c r="D10" s="338">
        <v>0</v>
      </c>
    </row>
    <row r="11" spans="1:7" s="15" customFormat="1">
      <c r="A11" s="21">
        <v>22102</v>
      </c>
      <c r="B11" s="21" t="s">
        <v>450</v>
      </c>
      <c r="C11" s="338">
        <v>0</v>
      </c>
      <c r="D11" s="338">
        <v>0</v>
      </c>
    </row>
    <row r="12" spans="1:7" s="15" customFormat="1">
      <c r="A12" s="21">
        <v>22103</v>
      </c>
      <c r="B12" s="21" t="s">
        <v>451</v>
      </c>
      <c r="C12" s="338">
        <v>92475</v>
      </c>
      <c r="D12" s="338">
        <v>18416</v>
      </c>
    </row>
    <row r="13" spans="1:7" s="15" customFormat="1" ht="28.5">
      <c r="A13" s="21">
        <v>22106</v>
      </c>
      <c r="B13" s="21" t="s">
        <v>452</v>
      </c>
      <c r="C13" s="338">
        <v>0</v>
      </c>
      <c r="D13" s="338">
        <v>0</v>
      </c>
    </row>
    <row r="14" spans="1:7" s="15" customFormat="1">
      <c r="A14" s="21">
        <v>22113</v>
      </c>
      <c r="B14" s="21" t="s">
        <v>454</v>
      </c>
      <c r="C14" s="338">
        <v>0</v>
      </c>
      <c r="D14" s="338">
        <v>0</v>
      </c>
    </row>
    <row r="15" spans="1:7" s="15" customFormat="1" ht="28.5">
      <c r="A15" s="21">
        <v>22204</v>
      </c>
      <c r="B15" s="21" t="s">
        <v>453</v>
      </c>
      <c r="C15" s="338">
        <v>0</v>
      </c>
      <c r="D15" s="338">
        <v>0</v>
      </c>
    </row>
    <row r="16" spans="1:7" s="15" customFormat="1" ht="28.5">
      <c r="A16" s="21">
        <v>22207</v>
      </c>
      <c r="B16" s="21" t="s">
        <v>455</v>
      </c>
      <c r="C16" s="338">
        <v>0</v>
      </c>
      <c r="D16" s="338">
        <v>0</v>
      </c>
    </row>
    <row r="17" spans="1:11" s="15" customFormat="1">
      <c r="A17" s="21">
        <v>22208</v>
      </c>
      <c r="B17" s="21" t="s">
        <v>456</v>
      </c>
      <c r="C17" s="338">
        <v>0</v>
      </c>
      <c r="D17" s="338">
        <v>0</v>
      </c>
    </row>
    <row r="18" spans="1:11" s="15" customFormat="1">
      <c r="A18" s="21">
        <v>22501</v>
      </c>
      <c r="B18" s="21" t="s">
        <v>457</v>
      </c>
      <c r="C18" s="338">
        <v>0</v>
      </c>
      <c r="D18" s="338">
        <v>0</v>
      </c>
    </row>
    <row r="19" spans="1:11" s="15" customFormat="1" ht="28.5">
      <c r="A19" s="21">
        <v>22502</v>
      </c>
      <c r="B19" s="21" t="s">
        <v>458</v>
      </c>
      <c r="C19" s="338">
        <v>0</v>
      </c>
      <c r="D19" s="338">
        <v>0</v>
      </c>
    </row>
    <row r="20" spans="1:11" s="15" customFormat="1" ht="28.5">
      <c r="A20" s="21">
        <v>22503</v>
      </c>
      <c r="B20" s="21" t="s">
        <v>459</v>
      </c>
      <c r="C20" s="338">
        <v>0</v>
      </c>
      <c r="D20" s="338">
        <v>0</v>
      </c>
    </row>
    <row r="21" spans="1:11" s="15" customFormat="1" ht="28.5">
      <c r="A21" s="21">
        <v>22504</v>
      </c>
      <c r="B21" s="21" t="s">
        <v>460</v>
      </c>
      <c r="C21" s="338">
        <v>0</v>
      </c>
      <c r="D21" s="338">
        <v>0</v>
      </c>
    </row>
    <row r="22" spans="1:11" s="15" customFormat="1" ht="28.5">
      <c r="A22" s="21">
        <v>22111</v>
      </c>
      <c r="B22" s="21" t="s">
        <v>461</v>
      </c>
      <c r="C22" s="338">
        <v>0</v>
      </c>
      <c r="D22" s="338">
        <v>0</v>
      </c>
    </row>
    <row r="23" spans="1:11" ht="15">
      <c r="A23" s="175" t="s">
        <v>11</v>
      </c>
      <c r="B23" s="176"/>
      <c r="C23" s="393">
        <f>SUM(C6:C22)</f>
        <v>94376</v>
      </c>
      <c r="D23" s="393">
        <f>SUM(D6:D22)</f>
        <v>20317</v>
      </c>
    </row>
    <row r="24" spans="1:11">
      <c r="A24" s="6"/>
    </row>
    <row r="25" spans="1:11">
      <c r="A25" s="6"/>
    </row>
    <row r="26" spans="1:11" ht="15">
      <c r="A26" s="465" t="s">
        <v>602</v>
      </c>
      <c r="B26" s="465"/>
      <c r="C26" s="7"/>
      <c r="D26" s="7"/>
      <c r="E26" s="7"/>
      <c r="F26" s="7"/>
      <c r="G26" s="7"/>
    </row>
    <row r="27" spans="1:11" ht="15">
      <c r="A27" s="94"/>
      <c r="B27" s="7"/>
      <c r="C27" s="7"/>
      <c r="D27" s="7"/>
      <c r="E27" s="7"/>
      <c r="F27" s="7"/>
      <c r="G27" s="7"/>
    </row>
    <row r="28" spans="1:11">
      <c r="A28" s="5"/>
    </row>
    <row r="29" spans="1:11" ht="14.25" customHeight="1">
      <c r="A29" s="476" t="s">
        <v>361</v>
      </c>
      <c r="B29" s="461" t="s">
        <v>381</v>
      </c>
      <c r="C29" s="461" t="s">
        <v>706</v>
      </c>
      <c r="D29" s="461"/>
      <c r="E29" s="461"/>
      <c r="F29" s="461" t="s">
        <v>354</v>
      </c>
      <c r="G29" s="461"/>
      <c r="H29" s="461"/>
    </row>
    <row r="30" spans="1:11" ht="75">
      <c r="A30" s="477"/>
      <c r="B30" s="461"/>
      <c r="C30" s="207" t="s">
        <v>8</v>
      </c>
      <c r="D30" s="143" t="s">
        <v>603</v>
      </c>
      <c r="E30" s="143" t="s">
        <v>3</v>
      </c>
      <c r="F30" s="207" t="s">
        <v>8</v>
      </c>
      <c r="G30" s="143" t="s">
        <v>603</v>
      </c>
      <c r="H30" s="143" t="s">
        <v>3</v>
      </c>
    </row>
    <row r="31" spans="1:11" ht="39" customHeight="1">
      <c r="A31" s="64">
        <v>2210603</v>
      </c>
      <c r="B31" s="21" t="s">
        <v>604</v>
      </c>
      <c r="C31" s="100"/>
      <c r="D31" s="140"/>
      <c r="E31" s="100"/>
      <c r="F31" s="185"/>
      <c r="G31" s="185"/>
      <c r="H31" s="185"/>
      <c r="J31" s="92"/>
      <c r="K31" s="92"/>
    </row>
    <row r="32" spans="1:11" ht="37.9" customHeight="1">
      <c r="A32" s="64">
        <v>2210604</v>
      </c>
      <c r="B32" s="21" t="s">
        <v>605</v>
      </c>
      <c r="C32" s="140"/>
      <c r="D32" s="140"/>
      <c r="E32" s="140"/>
      <c r="F32" s="185"/>
      <c r="G32" s="185"/>
      <c r="H32" s="185"/>
      <c r="J32" s="92"/>
      <c r="K32" s="92"/>
    </row>
    <row r="33" spans="1:11" ht="39" customHeight="1">
      <c r="A33" s="64">
        <v>2210605</v>
      </c>
      <c r="B33" s="21" t="s">
        <v>606</v>
      </c>
      <c r="C33" s="140"/>
      <c r="D33" s="140"/>
      <c r="E33" s="140"/>
      <c r="F33" s="185"/>
      <c r="G33" s="185"/>
      <c r="H33" s="185"/>
      <c r="J33" s="92"/>
      <c r="K33" s="92"/>
    </row>
    <row r="34" spans="1:11" ht="39" customHeight="1">
      <c r="A34" s="64">
        <v>2210606</v>
      </c>
      <c r="B34" s="21" t="s">
        <v>607</v>
      </c>
      <c r="C34" s="140"/>
      <c r="D34" s="140"/>
      <c r="E34" s="140"/>
      <c r="F34" s="185"/>
      <c r="G34" s="185"/>
      <c r="H34" s="185"/>
    </row>
    <row r="35" spans="1:11" ht="15">
      <c r="A35" s="205" t="s">
        <v>11</v>
      </c>
      <c r="B35" s="159"/>
      <c r="C35" s="159"/>
      <c r="D35" s="159"/>
      <c r="E35" s="122"/>
      <c r="F35" s="160"/>
      <c r="G35" s="160"/>
      <c r="H35" s="160"/>
    </row>
    <row r="36" spans="1:11">
      <c r="A36" s="42"/>
      <c r="B36" s="42"/>
      <c r="C36" s="42"/>
      <c r="D36" s="42"/>
      <c r="E36" s="42"/>
      <c r="F36" s="42"/>
      <c r="G36" s="45"/>
      <c r="H36" s="45"/>
      <c r="I36" s="45"/>
    </row>
    <row r="37" spans="1:11">
      <c r="A37" s="570" t="s">
        <v>651</v>
      </c>
      <c r="B37" s="571"/>
      <c r="C37" s="42"/>
      <c r="D37" s="42"/>
      <c r="E37" s="42"/>
      <c r="F37" s="42"/>
      <c r="G37" s="45"/>
      <c r="H37" s="45"/>
      <c r="I37" s="45"/>
    </row>
    <row r="38" spans="1:11">
      <c r="A38" s="486"/>
      <c r="B38" s="487"/>
      <c r="C38" s="42"/>
      <c r="D38" s="42"/>
      <c r="E38" s="42"/>
      <c r="F38" s="42"/>
      <c r="G38" s="43"/>
      <c r="H38" s="43"/>
      <c r="I38" s="43"/>
      <c r="J38" s="43"/>
    </row>
    <row r="39" spans="1:11">
      <c r="A39" s="18"/>
      <c r="B39" s="18"/>
      <c r="C39" s="42"/>
      <c r="D39" s="42"/>
      <c r="E39" s="42"/>
      <c r="F39" s="42"/>
      <c r="G39" s="43"/>
      <c r="H39" s="43"/>
      <c r="I39" s="43"/>
      <c r="J39" s="43"/>
    </row>
    <row r="40" spans="1:11">
      <c r="A40" s="455" t="s">
        <v>696</v>
      </c>
      <c r="B40" s="455"/>
      <c r="C40" s="42"/>
      <c r="D40" s="42"/>
      <c r="E40" s="42"/>
      <c r="F40" s="42"/>
      <c r="G40" s="43"/>
      <c r="H40" s="43"/>
      <c r="I40" s="43"/>
      <c r="J40" s="43"/>
    </row>
    <row r="41" spans="1:11">
      <c r="A41" s="18"/>
      <c r="B41" s="18"/>
      <c r="C41" s="42"/>
      <c r="D41" s="42"/>
      <c r="E41" s="42"/>
      <c r="F41" s="42"/>
      <c r="G41" s="43"/>
      <c r="H41" s="43"/>
      <c r="I41" s="43"/>
      <c r="J41" s="43"/>
    </row>
    <row r="42" spans="1:11" hidden="1">
      <c r="A42" s="18"/>
      <c r="B42" s="18"/>
      <c r="C42" s="42"/>
      <c r="D42" s="42"/>
      <c r="E42" s="42"/>
      <c r="F42" s="42"/>
      <c r="G42" s="43"/>
      <c r="H42" s="43"/>
      <c r="I42" s="43"/>
      <c r="J42" s="43"/>
    </row>
    <row r="43" spans="1:11" ht="14.45" customHeight="1">
      <c r="A43" s="564" t="s">
        <v>5</v>
      </c>
      <c r="B43" s="564" t="s">
        <v>6</v>
      </c>
      <c r="C43" s="564" t="s">
        <v>381</v>
      </c>
      <c r="D43" s="443" t="s">
        <v>706</v>
      </c>
      <c r="E43" s="444"/>
      <c r="F43" s="445"/>
      <c r="G43" s="43"/>
      <c r="H43" s="43"/>
      <c r="I43" s="43"/>
      <c r="J43" s="43"/>
    </row>
    <row r="44" spans="1:11">
      <c r="A44" s="565"/>
      <c r="B44" s="565"/>
      <c r="C44" s="565"/>
      <c r="D44" s="474" t="s">
        <v>8</v>
      </c>
      <c r="E44" s="474" t="s">
        <v>9</v>
      </c>
      <c r="F44" s="474" t="s">
        <v>10</v>
      </c>
      <c r="G44" s="43"/>
      <c r="H44" s="43"/>
      <c r="I44" s="43"/>
      <c r="J44" s="43"/>
    </row>
    <row r="45" spans="1:11" ht="7.9" customHeight="1">
      <c r="A45" s="566"/>
      <c r="B45" s="566"/>
      <c r="C45" s="566"/>
      <c r="D45" s="475"/>
      <c r="E45" s="475"/>
      <c r="F45" s="475"/>
      <c r="G45" s="43"/>
      <c r="H45" s="43"/>
      <c r="I45" s="43"/>
      <c r="J45" s="43"/>
    </row>
    <row r="46" spans="1:11">
      <c r="A46" s="178">
        <v>1</v>
      </c>
      <c r="B46" s="178"/>
      <c r="C46" s="170"/>
      <c r="D46" s="20"/>
      <c r="E46" s="20"/>
      <c r="F46" s="20"/>
      <c r="G46" s="43"/>
      <c r="H46" s="43"/>
      <c r="I46" s="43"/>
      <c r="J46" s="43"/>
    </row>
    <row r="47" spans="1:11">
      <c r="A47" s="178">
        <v>10</v>
      </c>
      <c r="B47" s="178"/>
      <c r="C47" s="170"/>
      <c r="D47" s="20"/>
      <c r="E47" s="20"/>
      <c r="F47" s="20"/>
      <c r="G47" s="43"/>
      <c r="H47" s="43"/>
      <c r="I47" s="43"/>
      <c r="J47" s="43"/>
    </row>
    <row r="48" spans="1:11" ht="14.45" customHeight="1">
      <c r="A48" s="567" t="s">
        <v>608</v>
      </c>
      <c r="B48" s="568"/>
      <c r="C48" s="170"/>
      <c r="D48" s="20"/>
      <c r="E48" s="20"/>
      <c r="F48" s="20"/>
      <c r="G48" s="43"/>
      <c r="H48" s="43"/>
      <c r="I48" s="43"/>
      <c r="J48" s="43"/>
    </row>
    <row r="49" spans="1:10">
      <c r="A49" s="569" t="s">
        <v>462</v>
      </c>
      <c r="B49" s="569"/>
      <c r="C49" s="169"/>
      <c r="D49" s="183"/>
      <c r="E49" s="183"/>
      <c r="F49" s="183"/>
      <c r="G49" s="43"/>
      <c r="H49" s="43"/>
      <c r="I49" s="43"/>
      <c r="J49" s="43"/>
    </row>
    <row r="50" spans="1:10">
      <c r="A50" s="18"/>
      <c r="B50" s="18"/>
      <c r="C50" s="42"/>
      <c r="D50" s="42"/>
      <c r="E50" s="42"/>
      <c r="F50" s="42"/>
      <c r="G50" s="43"/>
      <c r="H50" s="43"/>
      <c r="I50" s="43"/>
      <c r="J50" s="43"/>
    </row>
    <row r="51" spans="1:10" ht="48">
      <c r="A51" s="179" t="s">
        <v>748</v>
      </c>
      <c r="B51" s="180"/>
      <c r="C51" s="42"/>
      <c r="D51" s="42"/>
      <c r="E51" s="42"/>
      <c r="F51" s="42"/>
      <c r="G51" s="43"/>
      <c r="H51" s="43"/>
      <c r="I51" s="43"/>
      <c r="J51" s="43"/>
    </row>
    <row r="52" spans="1:10">
      <c r="A52" s="18"/>
      <c r="B52" s="18"/>
      <c r="C52" s="42"/>
      <c r="D52" s="42"/>
      <c r="E52" s="42"/>
      <c r="F52" s="42"/>
      <c r="G52" s="43"/>
      <c r="H52" s="43"/>
      <c r="I52" s="43"/>
      <c r="J52" s="43"/>
    </row>
    <row r="53" spans="1:10">
      <c r="A53" s="18"/>
      <c r="B53" s="18"/>
      <c r="C53" s="42"/>
      <c r="D53" s="42"/>
      <c r="E53" s="42"/>
      <c r="F53" s="42"/>
      <c r="G53" s="43"/>
      <c r="H53" s="43"/>
      <c r="I53" s="43"/>
      <c r="J53" s="43"/>
    </row>
    <row r="54" spans="1:10" ht="15">
      <c r="A54" s="564" t="s">
        <v>5</v>
      </c>
      <c r="B54" s="564" t="s">
        <v>6</v>
      </c>
      <c r="C54" s="564" t="s">
        <v>381</v>
      </c>
      <c r="D54" s="443" t="s">
        <v>354</v>
      </c>
      <c r="E54" s="444"/>
      <c r="F54" s="445"/>
      <c r="G54" s="43"/>
      <c r="H54" s="43"/>
      <c r="I54" s="43"/>
      <c r="J54" s="43"/>
    </row>
    <row r="55" spans="1:10">
      <c r="A55" s="565"/>
      <c r="B55" s="565"/>
      <c r="C55" s="565"/>
      <c r="D55" s="474" t="s">
        <v>8</v>
      </c>
      <c r="E55" s="474" t="s">
        <v>9</v>
      </c>
      <c r="F55" s="474" t="s">
        <v>10</v>
      </c>
      <c r="G55" s="43"/>
      <c r="H55" s="43"/>
      <c r="I55" s="43"/>
      <c r="J55" s="43"/>
    </row>
    <row r="56" spans="1:10">
      <c r="A56" s="566"/>
      <c r="B56" s="566"/>
      <c r="C56" s="566"/>
      <c r="D56" s="475"/>
      <c r="E56" s="475"/>
      <c r="F56" s="475"/>
      <c r="G56" s="43"/>
      <c r="H56" s="43"/>
      <c r="I56" s="43"/>
      <c r="J56" s="43"/>
    </row>
    <row r="57" spans="1:10">
      <c r="A57" s="189">
        <v>1</v>
      </c>
      <c r="B57" s="189"/>
      <c r="C57" s="170"/>
      <c r="D57" s="20"/>
      <c r="E57" s="20"/>
      <c r="F57" s="20"/>
      <c r="G57" s="43"/>
      <c r="H57" s="43"/>
      <c r="I57" s="43"/>
      <c r="J57" s="43"/>
    </row>
    <row r="58" spans="1:10">
      <c r="A58" s="189">
        <v>10</v>
      </c>
      <c r="B58" s="189"/>
      <c r="C58" s="170"/>
      <c r="D58" s="20"/>
      <c r="E58" s="20"/>
      <c r="F58" s="20"/>
      <c r="G58" s="43"/>
      <c r="H58" s="43"/>
      <c r="I58" s="43"/>
      <c r="J58" s="43"/>
    </row>
    <row r="59" spans="1:10">
      <c r="A59" s="567" t="s">
        <v>608</v>
      </c>
      <c r="B59" s="568"/>
      <c r="C59" s="170"/>
      <c r="D59" s="20"/>
      <c r="E59" s="20"/>
      <c r="F59" s="20"/>
      <c r="G59" s="43"/>
      <c r="H59" s="43"/>
      <c r="I59" s="43"/>
      <c r="J59" s="43"/>
    </row>
    <row r="60" spans="1:10">
      <c r="A60" s="569" t="s">
        <v>462</v>
      </c>
      <c r="B60" s="569"/>
      <c r="C60" s="188"/>
      <c r="D60" s="183"/>
      <c r="E60" s="183"/>
      <c r="F60" s="183"/>
      <c r="G60" s="43"/>
      <c r="H60" s="43"/>
      <c r="I60" s="43"/>
      <c r="J60" s="43"/>
    </row>
    <row r="61" spans="1:10">
      <c r="A61" s="18"/>
      <c r="B61" s="18"/>
      <c r="C61" s="42"/>
      <c r="D61" s="42"/>
      <c r="E61" s="42"/>
      <c r="F61" s="42"/>
      <c r="G61" s="43"/>
      <c r="H61" s="43"/>
      <c r="I61" s="43"/>
      <c r="J61" s="43"/>
    </row>
    <row r="62" spans="1:10">
      <c r="A62" s="18"/>
      <c r="B62" s="18"/>
      <c r="C62" s="42"/>
      <c r="D62" s="42"/>
      <c r="E62" s="42"/>
      <c r="F62" s="42"/>
      <c r="G62" s="43"/>
      <c r="H62" s="43"/>
      <c r="I62" s="43"/>
      <c r="J62" s="43"/>
    </row>
    <row r="63" spans="1:10" ht="48">
      <c r="A63" s="179" t="s">
        <v>463</v>
      </c>
      <c r="B63" s="180"/>
      <c r="C63" s="42"/>
      <c r="D63" s="42"/>
      <c r="E63" s="42"/>
      <c r="F63" s="42"/>
      <c r="G63" s="43"/>
      <c r="H63" s="43"/>
      <c r="I63" s="43"/>
      <c r="J63" s="43"/>
    </row>
    <row r="64" spans="1:10">
      <c r="A64" s="18"/>
      <c r="B64" s="18"/>
      <c r="C64" s="42"/>
      <c r="D64" s="42"/>
      <c r="E64" s="42"/>
      <c r="F64" s="42"/>
      <c r="G64" s="43"/>
      <c r="H64" s="43"/>
      <c r="I64" s="43"/>
      <c r="J64" s="43"/>
    </row>
    <row r="65" spans="1:4">
      <c r="A65" s="465" t="s">
        <v>218</v>
      </c>
      <c r="B65" s="465"/>
    </row>
    <row r="66" spans="1:4" ht="15">
      <c r="A66" s="94"/>
    </row>
    <row r="67" spans="1:4" ht="14.25" customHeight="1">
      <c r="A67" s="449" t="s">
        <v>255</v>
      </c>
      <c r="B67" s="449"/>
    </row>
    <row r="68" spans="1:4" ht="13.9" customHeight="1">
      <c r="A68" s="312"/>
      <c r="B68" s="312"/>
    </row>
    <row r="69" spans="1:4">
      <c r="A69" s="312"/>
      <c r="B69" s="312"/>
    </row>
    <row r="70" spans="1:4">
      <c r="A70" s="312"/>
      <c r="B70" s="312"/>
    </row>
    <row r="71" spans="1:4">
      <c r="A71" s="312"/>
      <c r="B71" s="312"/>
    </row>
    <row r="76" spans="1:4" ht="15">
      <c r="D76" s="177"/>
    </row>
    <row r="77" spans="1:4" ht="15">
      <c r="D77" s="177"/>
    </row>
    <row r="78" spans="1:4" ht="15">
      <c r="D78" s="177"/>
    </row>
    <row r="79" spans="1:4" ht="15">
      <c r="D79" s="177"/>
    </row>
    <row r="80" spans="1:4" ht="15">
      <c r="D80" s="177"/>
    </row>
    <row r="81" spans="4:4" ht="15">
      <c r="D81" s="177"/>
    </row>
    <row r="82" spans="4:4" ht="15">
      <c r="D82" s="177"/>
    </row>
    <row r="83" spans="4:4" ht="15">
      <c r="D83" s="177"/>
    </row>
    <row r="84" spans="4:4" ht="15">
      <c r="D84" s="177"/>
    </row>
    <row r="85" spans="4:4" ht="15">
      <c r="D85" s="177"/>
    </row>
  </sheetData>
  <mergeCells count="30">
    <mergeCell ref="A1:B1"/>
    <mergeCell ref="A49:B49"/>
    <mergeCell ref="A48:B48"/>
    <mergeCell ref="A26:B26"/>
    <mergeCell ref="A3:B3"/>
    <mergeCell ref="B43:B45"/>
    <mergeCell ref="A29:A30"/>
    <mergeCell ref="A38:B38"/>
    <mergeCell ref="A37:B37"/>
    <mergeCell ref="A40:B40"/>
    <mergeCell ref="A43:A45"/>
    <mergeCell ref="C54:C56"/>
    <mergeCell ref="D54:F54"/>
    <mergeCell ref="D55:D56"/>
    <mergeCell ref="E55:E56"/>
    <mergeCell ref="F55:F56"/>
    <mergeCell ref="C29:E29"/>
    <mergeCell ref="B29:B30"/>
    <mergeCell ref="C43:C45"/>
    <mergeCell ref="F29:H29"/>
    <mergeCell ref="D43:F43"/>
    <mergeCell ref="D44:D45"/>
    <mergeCell ref="E44:E45"/>
    <mergeCell ref="F44:F45"/>
    <mergeCell ref="A67:B67"/>
    <mergeCell ref="A54:A56"/>
    <mergeCell ref="B54:B56"/>
    <mergeCell ref="A65:B65"/>
    <mergeCell ref="A59:B59"/>
    <mergeCell ref="A60:B60"/>
  </mergeCells>
  <pageMargins left="0.25" right="0.25" top="0.75" bottom="0.75" header="0.3" footer="0.3"/>
  <pageSetup paperSize="9" fitToHeight="0" orientation="landscape" verticalDpi="300" r:id="rId1"/>
</worksheet>
</file>

<file path=xl/worksheets/sheet28.xml><?xml version="1.0" encoding="utf-8"?>
<worksheet xmlns="http://schemas.openxmlformats.org/spreadsheetml/2006/main" xmlns:r="http://schemas.openxmlformats.org/officeDocument/2006/relationships">
  <sheetPr>
    <pageSetUpPr fitToPage="1"/>
  </sheetPr>
  <dimension ref="A1:D29"/>
  <sheetViews>
    <sheetView showFormulas="1" showGridLines="0" zoomScale="85" zoomScaleNormal="85" workbookViewId="0">
      <selection activeCell="A29" sqref="A29:C29"/>
    </sheetView>
  </sheetViews>
  <sheetFormatPr baseColWidth="10" defaultColWidth="11.42578125" defaultRowHeight="14.25"/>
  <cols>
    <col min="1" max="1" width="18.140625" style="2" customWidth="1"/>
    <col min="2" max="2" width="19.28515625" style="2" customWidth="1"/>
    <col min="3" max="3" width="18.5703125" style="2" customWidth="1"/>
    <col min="4" max="9" width="11.42578125" style="2" customWidth="1"/>
    <col min="10" max="16384" width="11.42578125" style="2"/>
  </cols>
  <sheetData>
    <row r="1" spans="1:4" ht="15">
      <c r="A1" s="200" t="s">
        <v>137</v>
      </c>
      <c r="B1" s="1"/>
      <c r="C1" s="1"/>
      <c r="D1" s="1"/>
    </row>
    <row r="2" spans="1:4">
      <c r="A2" s="6"/>
    </row>
    <row r="3" spans="1:4" ht="15">
      <c r="A3" s="465" t="s">
        <v>110</v>
      </c>
      <c r="B3" s="465"/>
      <c r="C3" s="465"/>
      <c r="D3" s="7"/>
    </row>
    <row r="4" spans="1:4">
      <c r="A4" s="6"/>
    </row>
    <row r="5" spans="1:4" ht="45">
      <c r="A5" s="143" t="s">
        <v>147</v>
      </c>
      <c r="B5" s="143" t="s">
        <v>706</v>
      </c>
      <c r="C5" s="143" t="s">
        <v>354</v>
      </c>
    </row>
    <row r="6" spans="1:4">
      <c r="A6" s="126"/>
      <c r="B6" s="126"/>
      <c r="C6" s="126"/>
    </row>
    <row r="7" spans="1:4" ht="15" thickBot="1">
      <c r="A7" s="10"/>
      <c r="B7" s="10"/>
      <c r="C7" s="10"/>
    </row>
    <row r="8" spans="1:4" ht="15.75" thickTop="1">
      <c r="A8" s="121" t="s">
        <v>11</v>
      </c>
      <c r="B8" s="118"/>
      <c r="C8" s="118"/>
    </row>
    <row r="9" spans="1:4">
      <c r="A9" s="6"/>
    </row>
    <row r="10" spans="1:4" ht="15">
      <c r="A10" s="467" t="s">
        <v>149</v>
      </c>
      <c r="B10" s="467"/>
      <c r="C10" s="467"/>
    </row>
    <row r="11" spans="1:4">
      <c r="A11" s="449"/>
      <c r="B11" s="449"/>
      <c r="C11" s="449"/>
    </row>
    <row r="12" spans="1:4">
      <c r="A12" s="18"/>
      <c r="B12" s="18"/>
      <c r="C12" s="18"/>
    </row>
    <row r="13" spans="1:4" ht="15">
      <c r="A13" s="465" t="s">
        <v>111</v>
      </c>
      <c r="B13" s="465"/>
      <c r="C13" s="465"/>
      <c r="D13" s="7"/>
    </row>
    <row r="14" spans="1:4">
      <c r="A14" s="6"/>
    </row>
    <row r="15" spans="1:4" ht="45">
      <c r="A15" s="143" t="s">
        <v>148</v>
      </c>
      <c r="B15" s="143" t="s">
        <v>706</v>
      </c>
      <c r="C15" s="143" t="s">
        <v>354</v>
      </c>
    </row>
    <row r="16" spans="1:4">
      <c r="A16" s="126"/>
      <c r="B16" s="126"/>
      <c r="C16" s="126"/>
    </row>
    <row r="17" spans="1:3" ht="15" thickBot="1">
      <c r="A17" s="10"/>
      <c r="B17" s="10"/>
      <c r="C17" s="10"/>
    </row>
    <row r="18" spans="1:3" ht="15.75" thickTop="1">
      <c r="A18" s="121" t="s">
        <v>11</v>
      </c>
      <c r="B18" s="118"/>
      <c r="C18" s="118"/>
    </row>
    <row r="20" spans="1:3" ht="15">
      <c r="A20" s="467" t="s">
        <v>697</v>
      </c>
      <c r="B20" s="467"/>
      <c r="C20" s="467"/>
    </row>
    <row r="21" spans="1:3">
      <c r="A21" s="449"/>
      <c r="B21" s="449"/>
      <c r="C21" s="449"/>
    </row>
    <row r="22" spans="1:3">
      <c r="A22" s="6"/>
    </row>
    <row r="23" spans="1:3">
      <c r="A23" s="2" t="s">
        <v>218</v>
      </c>
    </row>
    <row r="24" spans="1:3" ht="15">
      <c r="A24" s="94"/>
    </row>
    <row r="25" spans="1:3" ht="14.25" customHeight="1">
      <c r="A25" s="449" t="s">
        <v>255</v>
      </c>
      <c r="B25" s="449"/>
      <c r="C25" s="312"/>
    </row>
    <row r="26" spans="1:3">
      <c r="A26" s="312"/>
      <c r="B26" s="312"/>
      <c r="C26" s="312"/>
    </row>
    <row r="27" spans="1:3">
      <c r="A27" s="312"/>
      <c r="B27" s="312"/>
      <c r="C27" s="312"/>
    </row>
    <row r="28" spans="1:3">
      <c r="A28" s="283"/>
      <c r="B28" s="283"/>
      <c r="C28" s="283"/>
    </row>
    <row r="29" spans="1:3" ht="15">
      <c r="A29" s="572" t="s">
        <v>903</v>
      </c>
      <c r="B29" s="573"/>
      <c r="C29" s="574"/>
    </row>
  </sheetData>
  <mergeCells count="8">
    <mergeCell ref="A29:C29"/>
    <mergeCell ref="A25:B25"/>
    <mergeCell ref="A3:C3"/>
    <mergeCell ref="A20:C20"/>
    <mergeCell ref="A21:C21"/>
    <mergeCell ref="A10:C10"/>
    <mergeCell ref="A11:C11"/>
    <mergeCell ref="A13:C13"/>
  </mergeCells>
  <pageMargins left="0.25" right="0.25" top="0.75" bottom="0.75" header="0.3" footer="0.3"/>
  <pageSetup paperSize="9" fitToHeight="0" orientation="landscape" verticalDpi="300" r:id="rId1"/>
</worksheet>
</file>

<file path=xl/worksheets/sheet29.xml><?xml version="1.0" encoding="utf-8"?>
<worksheet xmlns="http://schemas.openxmlformats.org/spreadsheetml/2006/main" xmlns:r="http://schemas.openxmlformats.org/officeDocument/2006/relationships">
  <sheetPr>
    <pageSetUpPr fitToPage="1"/>
  </sheetPr>
  <dimension ref="A1:G20"/>
  <sheetViews>
    <sheetView showGridLines="0" workbookViewId="0">
      <selection activeCell="C6" sqref="C6"/>
    </sheetView>
  </sheetViews>
  <sheetFormatPr baseColWidth="10" defaultColWidth="11.42578125" defaultRowHeight="14.25"/>
  <cols>
    <col min="1" max="1" width="18.5703125" style="2" customWidth="1"/>
    <col min="2" max="3" width="17.7109375" style="2" customWidth="1"/>
    <col min="4" max="7" width="11.42578125" style="2" customWidth="1"/>
    <col min="8" max="16384" width="11.42578125" style="2"/>
  </cols>
  <sheetData>
    <row r="1" spans="1:7" ht="15">
      <c r="A1" s="200" t="s">
        <v>206</v>
      </c>
      <c r="B1" s="1"/>
      <c r="C1" s="1"/>
      <c r="D1" s="1"/>
      <c r="E1" s="1"/>
      <c r="F1" s="1"/>
    </row>
    <row r="2" spans="1:7" ht="15">
      <c r="A2" s="200"/>
      <c r="B2" s="1"/>
      <c r="C2" s="1"/>
      <c r="D2" s="1"/>
      <c r="E2" s="1"/>
      <c r="F2" s="1"/>
    </row>
    <row r="3" spans="1:7" ht="15">
      <c r="A3" s="98" t="s">
        <v>652</v>
      </c>
      <c r="B3" s="1"/>
      <c r="C3" s="1"/>
      <c r="D3" s="1"/>
      <c r="E3" s="1"/>
      <c r="F3" s="1"/>
    </row>
    <row r="4" spans="1:7" ht="15">
      <c r="A4" s="16"/>
    </row>
    <row r="5" spans="1:7" ht="45">
      <c r="A5" s="143" t="s">
        <v>109</v>
      </c>
      <c r="B5" s="143" t="s">
        <v>706</v>
      </c>
      <c r="C5" s="143" t="s">
        <v>354</v>
      </c>
    </row>
    <row r="6" spans="1:7" s="15" customFormat="1" ht="28.5">
      <c r="A6" s="37" t="s">
        <v>181</v>
      </c>
      <c r="B6" s="3"/>
      <c r="C6" s="3"/>
      <c r="E6" s="2"/>
      <c r="F6" s="2"/>
      <c r="G6" s="2"/>
    </row>
    <row r="7" spans="1:7" s="15" customFormat="1">
      <c r="A7" s="21" t="s">
        <v>182</v>
      </c>
      <c r="B7" s="3"/>
      <c r="C7" s="3"/>
      <c r="E7" s="2"/>
      <c r="F7" s="2"/>
      <c r="G7" s="2"/>
    </row>
    <row r="8" spans="1:7" s="15" customFormat="1" ht="42.75">
      <c r="A8" s="21" t="s">
        <v>195</v>
      </c>
      <c r="B8" s="3"/>
      <c r="C8" s="3"/>
      <c r="E8" s="2"/>
      <c r="F8" s="2"/>
      <c r="G8" s="2"/>
    </row>
    <row r="9" spans="1:7" s="15" customFormat="1" ht="42.75">
      <c r="A9" s="21" t="s">
        <v>360</v>
      </c>
      <c r="B9" s="139"/>
      <c r="C9" s="139"/>
    </row>
    <row r="10" spans="1:7" ht="15" thickBot="1">
      <c r="A10" s="38" t="s">
        <v>29</v>
      </c>
      <c r="B10" s="39"/>
      <c r="C10" s="39"/>
      <c r="D10" s="4"/>
    </row>
    <row r="11" spans="1:7" ht="15.75" thickTop="1">
      <c r="A11" s="121" t="s">
        <v>11</v>
      </c>
      <c r="B11" s="118"/>
      <c r="C11" s="118"/>
    </row>
    <row r="13" spans="1:7">
      <c r="A13" s="2" t="s">
        <v>249</v>
      </c>
    </row>
    <row r="14" spans="1:7" ht="15">
      <c r="A14" s="94"/>
    </row>
    <row r="15" spans="1:7" ht="14.25" customHeight="1">
      <c r="A15" s="449" t="s">
        <v>255</v>
      </c>
      <c r="B15" s="449"/>
      <c r="C15" s="449"/>
    </row>
    <row r="16" spans="1:7" ht="13.9" customHeight="1">
      <c r="A16" s="316"/>
      <c r="B16" s="316"/>
      <c r="C16" s="316"/>
    </row>
    <row r="17" spans="1:3" ht="13.9" customHeight="1">
      <c r="A17" s="316"/>
      <c r="B17" s="316"/>
      <c r="C17" s="316"/>
    </row>
    <row r="18" spans="1:3" ht="13.9" customHeight="1">
      <c r="A18" s="316"/>
      <c r="B18" s="316"/>
      <c r="C18" s="316"/>
    </row>
    <row r="19" spans="1:3" ht="13.9" customHeight="1">
      <c r="A19" s="316"/>
      <c r="B19" s="316"/>
      <c r="C19" s="316"/>
    </row>
    <row r="20" spans="1:3">
      <c r="A20" s="316"/>
      <c r="B20" s="316"/>
      <c r="C20" s="316"/>
    </row>
  </sheetData>
  <mergeCells count="1">
    <mergeCell ref="A15:C15"/>
  </mergeCells>
  <pageMargins left="0.25" right="0.25" top="0.75" bottom="0.75" header="0.3" footer="0.3"/>
  <pageSetup paperSize="9" fitToHeight="0" orientation="landscape" verticalDpi="300" r:id="rId1"/>
</worksheet>
</file>

<file path=xl/worksheets/sheet3.xml><?xml version="1.0" encoding="utf-8"?>
<worksheet xmlns="http://schemas.openxmlformats.org/spreadsheetml/2006/main" xmlns:r="http://schemas.openxmlformats.org/officeDocument/2006/relationships">
  <sheetPr>
    <pageSetUpPr fitToPage="1"/>
  </sheetPr>
  <dimension ref="A1:C94"/>
  <sheetViews>
    <sheetView showGridLines="0" topLeftCell="A7" workbookViewId="0">
      <selection activeCell="A21" sqref="A21"/>
    </sheetView>
  </sheetViews>
  <sheetFormatPr baseColWidth="10" defaultColWidth="11.42578125" defaultRowHeight="14.25"/>
  <cols>
    <col min="1" max="1" width="108" style="2" customWidth="1"/>
    <col min="2" max="3" width="24.28515625" style="2" customWidth="1"/>
    <col min="4" max="4" width="35" style="2" customWidth="1"/>
    <col min="5" max="16384" width="11.42578125" style="2"/>
  </cols>
  <sheetData>
    <row r="1" spans="1:3" ht="15">
      <c r="A1" s="1" t="s">
        <v>437</v>
      </c>
      <c r="B1" s="15"/>
      <c r="C1" s="15"/>
    </row>
    <row r="2" spans="1:3" ht="15">
      <c r="A2" s="1"/>
    </row>
    <row r="3" spans="1:3" ht="15">
      <c r="A3" s="97" t="s">
        <v>327</v>
      </c>
    </row>
    <row r="4" spans="1:3" ht="38.25">
      <c r="A4" s="330" t="s">
        <v>762</v>
      </c>
    </row>
    <row r="5" spans="1:3">
      <c r="A5" s="331"/>
    </row>
    <row r="6" spans="1:3" ht="51">
      <c r="A6" s="332" t="s">
        <v>763</v>
      </c>
    </row>
    <row r="7" spans="1:3">
      <c r="A7" s="18"/>
    </row>
    <row r="8" spans="1:3" ht="15">
      <c r="A8" s="94" t="s">
        <v>219</v>
      </c>
    </row>
    <row r="9" spans="1:3" ht="127.5">
      <c r="A9" s="333" t="s">
        <v>764</v>
      </c>
    </row>
    <row r="11" spans="1:3" ht="15">
      <c r="A11" s="94" t="s">
        <v>220</v>
      </c>
    </row>
    <row r="12" spans="1:3" ht="63.75">
      <c r="A12" s="334" t="s">
        <v>765</v>
      </c>
    </row>
    <row r="14" spans="1:3" ht="15">
      <c r="A14" s="94" t="s">
        <v>221</v>
      </c>
    </row>
    <row r="15" spans="1:3" ht="38.25">
      <c r="A15" s="334" t="s">
        <v>766</v>
      </c>
    </row>
    <row r="17" spans="1:1" ht="15">
      <c r="A17" s="94" t="s">
        <v>222</v>
      </c>
    </row>
    <row r="18" spans="1:1">
      <c r="A18" s="334" t="s">
        <v>767</v>
      </c>
    </row>
    <row r="20" spans="1:1" ht="15">
      <c r="A20" s="94" t="s">
        <v>223</v>
      </c>
    </row>
    <row r="21" spans="1:1" ht="25.5">
      <c r="A21" s="334" t="s">
        <v>768</v>
      </c>
    </row>
    <row r="22" spans="1:1">
      <c r="A22" s="18"/>
    </row>
    <row r="23" spans="1:1" ht="15">
      <c r="A23" s="97" t="s">
        <v>224</v>
      </c>
    </row>
    <row r="24" spans="1:1" ht="85.5" customHeight="1">
      <c r="A24" s="334" t="s">
        <v>769</v>
      </c>
    </row>
    <row r="25" spans="1:1">
      <c r="A25" s="18"/>
    </row>
    <row r="26" spans="1:1" ht="15">
      <c r="A26" s="97" t="s">
        <v>225</v>
      </c>
    </row>
    <row r="27" spans="1:1" ht="179.25" customHeight="1">
      <c r="A27" s="335" t="s">
        <v>770</v>
      </c>
    </row>
    <row r="28" spans="1:1">
      <c r="A28" s="18"/>
    </row>
    <row r="29" spans="1:1" ht="15">
      <c r="A29" s="97" t="s">
        <v>226</v>
      </c>
    </row>
    <row r="30" spans="1:1" ht="140.25">
      <c r="A30" s="334" t="s">
        <v>771</v>
      </c>
    </row>
    <row r="31" spans="1:1">
      <c r="A31" s="18"/>
    </row>
    <row r="32" spans="1:1" ht="15">
      <c r="A32" s="97" t="s">
        <v>227</v>
      </c>
    </row>
    <row r="33" spans="1:1">
      <c r="A33" s="334" t="s">
        <v>767</v>
      </c>
    </row>
    <row r="34" spans="1:1">
      <c r="A34" s="18"/>
    </row>
    <row r="35" spans="1:1" ht="15">
      <c r="A35" s="94" t="s">
        <v>228</v>
      </c>
    </row>
    <row r="36" spans="1:1">
      <c r="A36" s="334" t="s">
        <v>767</v>
      </c>
    </row>
    <row r="37" spans="1:1">
      <c r="A37" s="18"/>
    </row>
    <row r="38" spans="1:1" ht="15">
      <c r="A38" s="94" t="s">
        <v>229</v>
      </c>
    </row>
    <row r="39" spans="1:1">
      <c r="A39" s="334" t="s">
        <v>767</v>
      </c>
    </row>
    <row r="40" spans="1:1">
      <c r="A40" s="18"/>
    </row>
    <row r="41" spans="1:1" ht="15">
      <c r="A41" s="97" t="s">
        <v>230</v>
      </c>
    </row>
    <row r="42" spans="1:1" ht="102">
      <c r="A42" s="334" t="s">
        <v>772</v>
      </c>
    </row>
    <row r="43" spans="1:1">
      <c r="A43" s="18"/>
    </row>
    <row r="44" spans="1:1" ht="15">
      <c r="A44" s="94" t="s">
        <v>231</v>
      </c>
    </row>
    <row r="45" spans="1:1">
      <c r="A45" s="334" t="s">
        <v>767</v>
      </c>
    </row>
    <row r="46" spans="1:1">
      <c r="A46" s="18"/>
    </row>
    <row r="47" spans="1:1" ht="15">
      <c r="A47" s="97" t="s">
        <v>237</v>
      </c>
    </row>
    <row r="48" spans="1:1" ht="38.25">
      <c r="A48" s="334" t="s">
        <v>773</v>
      </c>
    </row>
    <row r="49" spans="1:1">
      <c r="A49" s="18"/>
    </row>
    <row r="50" spans="1:1" ht="15">
      <c r="A50" s="97" t="s">
        <v>238</v>
      </c>
    </row>
    <row r="51" spans="1:1" ht="38.25">
      <c r="A51" s="334" t="s">
        <v>775</v>
      </c>
    </row>
    <row r="52" spans="1:1">
      <c r="A52" s="18"/>
    </row>
    <row r="53" spans="1:1" ht="15">
      <c r="A53" s="97" t="s">
        <v>232</v>
      </c>
    </row>
    <row r="54" spans="1:1">
      <c r="A54" s="334" t="s">
        <v>774</v>
      </c>
    </row>
    <row r="55" spans="1:1">
      <c r="A55" s="18"/>
    </row>
    <row r="56" spans="1:1" ht="15">
      <c r="A56" s="97" t="s">
        <v>328</v>
      </c>
    </row>
    <row r="57" spans="1:1">
      <c r="A57" s="334" t="s">
        <v>774</v>
      </c>
    </row>
    <row r="58" spans="1:1">
      <c r="A58" s="18"/>
    </row>
    <row r="59" spans="1:1" ht="15">
      <c r="A59" s="97" t="s">
        <v>233</v>
      </c>
    </row>
    <row r="60" spans="1:1">
      <c r="A60" s="334" t="s">
        <v>767</v>
      </c>
    </row>
    <row r="61" spans="1:1">
      <c r="A61" s="18"/>
    </row>
    <row r="62" spans="1:1" ht="15">
      <c r="A62" s="94" t="s">
        <v>234</v>
      </c>
    </row>
    <row r="63" spans="1:1">
      <c r="A63" s="334" t="s">
        <v>767</v>
      </c>
    </row>
    <row r="64" spans="1:1">
      <c r="A64" s="18"/>
    </row>
    <row r="65" spans="1:1" ht="15">
      <c r="A65" s="94" t="s">
        <v>235</v>
      </c>
    </row>
    <row r="66" spans="1:1">
      <c r="A66" s="334" t="s">
        <v>776</v>
      </c>
    </row>
    <row r="67" spans="1:1">
      <c r="A67" s="18"/>
    </row>
    <row r="68" spans="1:1" ht="15">
      <c r="A68" s="94" t="s">
        <v>236</v>
      </c>
    </row>
    <row r="69" spans="1:1" ht="25.5">
      <c r="A69" s="334" t="s">
        <v>777</v>
      </c>
    </row>
    <row r="70" spans="1:1">
      <c r="A70" s="18"/>
    </row>
    <row r="71" spans="1:1" ht="15">
      <c r="A71" s="94" t="s">
        <v>239</v>
      </c>
    </row>
    <row r="72" spans="1:1">
      <c r="A72" s="334" t="s">
        <v>778</v>
      </c>
    </row>
    <row r="73" spans="1:1">
      <c r="A73" s="18"/>
    </row>
    <row r="74" spans="1:1" ht="15">
      <c r="A74" s="97" t="s">
        <v>243</v>
      </c>
    </row>
    <row r="75" spans="1:1" ht="38.25">
      <c r="A75" s="335" t="s">
        <v>779</v>
      </c>
    </row>
    <row r="76" spans="1:1">
      <c r="A76" s="18"/>
    </row>
    <row r="77" spans="1:1" ht="15">
      <c r="A77" s="97" t="s">
        <v>242</v>
      </c>
    </row>
    <row r="78" spans="1:1">
      <c r="A78" s="334" t="s">
        <v>780</v>
      </c>
    </row>
    <row r="79" spans="1:1">
      <c r="A79" s="18"/>
    </row>
    <row r="80" spans="1:1" ht="15">
      <c r="A80" s="97" t="s">
        <v>240</v>
      </c>
    </row>
    <row r="81" spans="1:1">
      <c r="A81" s="334" t="s">
        <v>781</v>
      </c>
    </row>
    <row r="82" spans="1:1">
      <c r="A82" s="18"/>
    </row>
    <row r="83" spans="1:1" ht="15">
      <c r="A83" s="97" t="s">
        <v>241</v>
      </c>
    </row>
    <row r="84" spans="1:1">
      <c r="A84" s="334" t="s">
        <v>781</v>
      </c>
    </row>
    <row r="85" spans="1:1">
      <c r="A85" s="18"/>
    </row>
    <row r="86" spans="1:1" ht="15">
      <c r="A86" s="97" t="s">
        <v>244</v>
      </c>
    </row>
    <row r="87" spans="1:1">
      <c r="A87" s="334" t="s">
        <v>782</v>
      </c>
    </row>
    <row r="88" spans="1:1">
      <c r="A88" s="18"/>
    </row>
    <row r="89" spans="1:1" ht="15">
      <c r="A89" s="94" t="s">
        <v>245</v>
      </c>
    </row>
    <row r="90" spans="1:1">
      <c r="A90" s="334" t="s">
        <v>782</v>
      </c>
    </row>
    <row r="91" spans="1:1">
      <c r="A91" s="18"/>
    </row>
    <row r="92" spans="1:1" ht="15">
      <c r="A92" s="97" t="s">
        <v>246</v>
      </c>
    </row>
    <row r="93" spans="1:1">
      <c r="A93" s="334" t="s">
        <v>782</v>
      </c>
    </row>
    <row r="94" spans="1:1" ht="15" customHeight="1">
      <c r="A94" s="18"/>
    </row>
  </sheetData>
  <pageMargins left="0.25" right="0.25" top="0.75" bottom="0.75" header="0.3" footer="0.3"/>
  <pageSetup paperSize="9" fitToHeight="0" orientation="landscape" r:id="rId1"/>
</worksheet>
</file>

<file path=xl/worksheets/sheet30.xml><?xml version="1.0" encoding="utf-8"?>
<worksheet xmlns="http://schemas.openxmlformats.org/spreadsheetml/2006/main" xmlns:r="http://schemas.openxmlformats.org/officeDocument/2006/relationships">
  <sheetPr>
    <pageSetUpPr fitToPage="1"/>
  </sheetPr>
  <dimension ref="A1:G33"/>
  <sheetViews>
    <sheetView showGridLines="0" zoomScale="85" zoomScaleNormal="85" workbookViewId="0">
      <selection activeCell="G39" sqref="G39"/>
    </sheetView>
  </sheetViews>
  <sheetFormatPr baseColWidth="10" defaultColWidth="11.42578125" defaultRowHeight="14.25"/>
  <cols>
    <col min="1" max="2" width="23" style="2" customWidth="1"/>
    <col min="3" max="4" width="18.85546875" style="2" customWidth="1"/>
    <col min="5" max="5" width="11.42578125" style="2" customWidth="1"/>
    <col min="6" max="6" width="10.42578125" style="2" customWidth="1"/>
    <col min="7" max="16383" width="11.42578125" style="2" customWidth="1"/>
    <col min="16384" max="16384" width="11.42578125" style="2"/>
  </cols>
  <sheetData>
    <row r="1" spans="1:7" ht="15">
      <c r="A1" s="200" t="s">
        <v>207</v>
      </c>
      <c r="B1" s="1"/>
      <c r="C1" s="1"/>
      <c r="D1" s="1"/>
      <c r="E1" s="1"/>
      <c r="F1" s="1"/>
      <c r="G1" s="1"/>
    </row>
    <row r="2" spans="1:7">
      <c r="A2" s="33"/>
      <c r="B2" s="33"/>
    </row>
    <row r="3" spans="1:7" s="578" customFormat="1" ht="27" customHeight="1">
      <c r="A3" s="578" t="s">
        <v>698</v>
      </c>
    </row>
    <row r="4" spans="1:7">
      <c r="A4" s="33"/>
      <c r="B4" s="33"/>
    </row>
    <row r="5" spans="1:7" ht="45">
      <c r="A5" s="143" t="s">
        <v>18</v>
      </c>
      <c r="B5" s="143" t="s">
        <v>706</v>
      </c>
      <c r="C5" s="143" t="s">
        <v>354</v>
      </c>
    </row>
    <row r="6" spans="1:7" ht="30">
      <c r="A6" s="224" t="s">
        <v>93</v>
      </c>
      <c r="B6" s="110"/>
      <c r="C6" s="111"/>
    </row>
    <row r="7" spans="1:7">
      <c r="A7" s="109" t="s">
        <v>297</v>
      </c>
      <c r="B7" s="44"/>
      <c r="C7" s="44"/>
    </row>
    <row r="8" spans="1:7">
      <c r="A8" s="109" t="s">
        <v>298</v>
      </c>
      <c r="B8" s="44"/>
      <c r="C8" s="44"/>
    </row>
    <row r="9" spans="1:7">
      <c r="A9" s="66"/>
      <c r="B9" s="44"/>
      <c r="C9" s="44"/>
    </row>
    <row r="10" spans="1:7" ht="15">
      <c r="A10" s="224" t="s">
        <v>1</v>
      </c>
      <c r="B10" s="110"/>
      <c r="C10" s="111"/>
    </row>
    <row r="11" spans="1:7">
      <c r="A11" s="109" t="s">
        <v>297</v>
      </c>
      <c r="B11" s="44"/>
      <c r="C11" s="44"/>
    </row>
    <row r="12" spans="1:7">
      <c r="A12" s="109" t="s">
        <v>298</v>
      </c>
      <c r="B12" s="44"/>
      <c r="C12" s="44"/>
    </row>
    <row r="13" spans="1:7">
      <c r="A13" s="66"/>
      <c r="B13" s="44"/>
      <c r="C13" s="44"/>
    </row>
    <row r="14" spans="1:7" ht="15">
      <c r="A14" s="224" t="s">
        <v>94</v>
      </c>
      <c r="B14" s="110"/>
      <c r="C14" s="111"/>
    </row>
    <row r="15" spans="1:7">
      <c r="A15" s="109" t="s">
        <v>297</v>
      </c>
      <c r="B15" s="44"/>
      <c r="C15" s="44"/>
    </row>
    <row r="16" spans="1:7">
      <c r="A16" s="112" t="s">
        <v>298</v>
      </c>
      <c r="B16" s="44"/>
      <c r="C16" s="44"/>
    </row>
    <row r="17" spans="1:7">
      <c r="A17" s="33"/>
      <c r="B17" s="33"/>
    </row>
    <row r="18" spans="1:7" s="15" customFormat="1" ht="15">
      <c r="A18" s="2" t="s">
        <v>296</v>
      </c>
      <c r="B18" s="17"/>
      <c r="C18" s="17"/>
      <c r="D18" s="17"/>
      <c r="E18" s="17"/>
      <c r="F18" s="17"/>
      <c r="G18" s="17"/>
    </row>
    <row r="19" spans="1:7">
      <c r="A19" s="33"/>
      <c r="B19" s="33"/>
    </row>
    <row r="20" spans="1:7" ht="15">
      <c r="A20" s="467" t="s">
        <v>653</v>
      </c>
      <c r="B20" s="467"/>
    </row>
    <row r="21" spans="1:7">
      <c r="A21" s="449"/>
      <c r="B21" s="449"/>
    </row>
    <row r="22" spans="1:7">
      <c r="A22" s="33"/>
      <c r="B22" s="33"/>
    </row>
    <row r="23" spans="1:7" ht="15">
      <c r="A23" s="2" t="s">
        <v>359</v>
      </c>
      <c r="B23" s="17"/>
    </row>
    <row r="24" spans="1:7">
      <c r="A24" s="33"/>
      <c r="B24" s="33"/>
    </row>
    <row r="25" spans="1:7" ht="15">
      <c r="A25" s="467" t="s">
        <v>654</v>
      </c>
      <c r="B25" s="467"/>
    </row>
    <row r="26" spans="1:7">
      <c r="A26" s="449"/>
      <c r="B26" s="449"/>
    </row>
    <row r="27" spans="1:7">
      <c r="A27" s="33"/>
      <c r="B27" s="33"/>
    </row>
    <row r="28" spans="1:7">
      <c r="A28" s="2" t="s">
        <v>252</v>
      </c>
    </row>
    <row r="29" spans="1:7" ht="15">
      <c r="A29" s="94"/>
    </row>
    <row r="30" spans="1:7" ht="14.25" customHeight="1">
      <c r="A30" s="449" t="s">
        <v>255</v>
      </c>
      <c r="B30" s="449"/>
      <c r="C30" s="449"/>
    </row>
    <row r="31" spans="1:7" ht="13.9" customHeight="1">
      <c r="A31" s="312"/>
      <c r="B31" s="312"/>
      <c r="C31" s="312"/>
    </row>
    <row r="32" spans="1:7" ht="15" thickBot="1">
      <c r="A32" s="312"/>
      <c r="B32" s="312"/>
      <c r="C32" s="312"/>
    </row>
    <row r="33" spans="1:6" ht="15.75" thickBot="1">
      <c r="A33" s="575" t="s">
        <v>904</v>
      </c>
      <c r="B33" s="576"/>
      <c r="C33" s="576"/>
      <c r="D33" s="576"/>
      <c r="E33" s="576"/>
      <c r="F33" s="577"/>
    </row>
  </sheetData>
  <mergeCells count="7">
    <mergeCell ref="A33:F33"/>
    <mergeCell ref="A30:C30"/>
    <mergeCell ref="A3:XFD3"/>
    <mergeCell ref="A20:B20"/>
    <mergeCell ref="A21:B21"/>
    <mergeCell ref="A25:B25"/>
    <mergeCell ref="A26:B26"/>
  </mergeCells>
  <pageMargins left="0.25" right="0.25" top="0.75" bottom="0.75" header="0.3" footer="0.3"/>
  <pageSetup paperSize="9" fitToHeight="0" orientation="landscape" r:id="rId1"/>
</worksheet>
</file>

<file path=xl/worksheets/sheet31.xml><?xml version="1.0" encoding="utf-8"?>
<worksheet xmlns="http://schemas.openxmlformats.org/spreadsheetml/2006/main" xmlns:r="http://schemas.openxmlformats.org/officeDocument/2006/relationships">
  <sheetPr>
    <pageSetUpPr fitToPage="1"/>
  </sheetPr>
  <dimension ref="A1:F14"/>
  <sheetViews>
    <sheetView showGridLines="0" workbookViewId="0">
      <selection activeCell="C6" sqref="C6"/>
    </sheetView>
  </sheetViews>
  <sheetFormatPr baseColWidth="10" defaultColWidth="11.42578125" defaultRowHeight="14.25"/>
  <cols>
    <col min="1" max="1" width="35.5703125" style="2" customWidth="1"/>
    <col min="2" max="2" width="20.140625" style="2" customWidth="1"/>
    <col min="3" max="3" width="18.28515625" style="2" customWidth="1"/>
    <col min="4" max="4" width="14" style="2" customWidth="1"/>
    <col min="5" max="5" width="17.140625" style="2" customWidth="1"/>
    <col min="6" max="7" width="11.42578125" style="2" customWidth="1"/>
    <col min="8" max="16384" width="11.42578125" style="2"/>
  </cols>
  <sheetData>
    <row r="1" spans="1:6" ht="15">
      <c r="A1" s="200" t="s">
        <v>208</v>
      </c>
      <c r="B1" s="1"/>
      <c r="C1" s="1"/>
      <c r="D1" s="1"/>
      <c r="E1" s="1"/>
      <c r="F1" s="1"/>
    </row>
    <row r="2" spans="1:6" ht="15">
      <c r="A2" s="16"/>
    </row>
    <row r="3" spans="1:6">
      <c r="A3" s="2" t="s">
        <v>609</v>
      </c>
    </row>
    <row r="4" spans="1:6" ht="15">
      <c r="A4" s="16"/>
    </row>
    <row r="5" spans="1:6" ht="45">
      <c r="A5" s="143" t="s">
        <v>18</v>
      </c>
      <c r="B5" s="143" t="s">
        <v>706</v>
      </c>
      <c r="C5" s="143" t="s">
        <v>354</v>
      </c>
    </row>
    <row r="6" spans="1:6" ht="29.25" thickBot="1">
      <c r="A6" s="29" t="s">
        <v>655</v>
      </c>
      <c r="B6" s="10"/>
      <c r="C6" s="10"/>
    </row>
    <row r="7" spans="1:6" ht="15.75" thickTop="1">
      <c r="A7" s="121" t="s">
        <v>11</v>
      </c>
      <c r="B7" s="118"/>
      <c r="C7" s="118"/>
    </row>
    <row r="8" spans="1:6">
      <c r="A8" s="313" t="s">
        <v>699</v>
      </c>
      <c r="B8" s="313"/>
      <c r="C8" s="313"/>
      <c r="D8" s="313"/>
      <c r="E8" s="313"/>
    </row>
    <row r="10" spans="1:6">
      <c r="A10" s="2" t="s">
        <v>249</v>
      </c>
    </row>
    <row r="11" spans="1:6" ht="15">
      <c r="A11" s="94"/>
    </row>
    <row r="12" spans="1:6" ht="14.25" customHeight="1">
      <c r="A12" s="449" t="s">
        <v>255</v>
      </c>
      <c r="B12" s="449"/>
      <c r="C12" s="449"/>
    </row>
    <row r="13" spans="1:6">
      <c r="A13" s="312"/>
      <c r="B13" s="312"/>
      <c r="C13" s="312"/>
    </row>
    <row r="14" spans="1:6">
      <c r="A14" s="312"/>
      <c r="B14" s="312"/>
      <c r="C14" s="312"/>
    </row>
  </sheetData>
  <mergeCells count="1">
    <mergeCell ref="A12:C12"/>
  </mergeCells>
  <pageMargins left="0.25" right="0.25" top="0.75" bottom="0.75" header="0.3" footer="0.3"/>
  <pageSetup paperSize="9" fitToHeight="0" orientation="landscape" verticalDpi="300" r:id="rId1"/>
</worksheet>
</file>

<file path=xl/worksheets/sheet32.xml><?xml version="1.0" encoding="utf-8"?>
<worksheet xmlns="http://schemas.openxmlformats.org/spreadsheetml/2006/main" xmlns:r="http://schemas.openxmlformats.org/officeDocument/2006/relationships">
  <sheetPr>
    <pageSetUpPr fitToPage="1"/>
  </sheetPr>
  <dimension ref="A1:F20"/>
  <sheetViews>
    <sheetView showGridLines="0" workbookViewId="0">
      <selection activeCell="E27" sqref="E27"/>
    </sheetView>
  </sheetViews>
  <sheetFormatPr baseColWidth="10" defaultColWidth="11.42578125" defaultRowHeight="14.25"/>
  <cols>
    <col min="1" max="2" width="16.140625" style="2" customWidth="1"/>
    <col min="3" max="3" width="23.5703125" style="2" customWidth="1"/>
    <col min="4" max="4" width="22.28515625" style="2" customWidth="1"/>
    <col min="5" max="5" width="17.85546875" style="2" customWidth="1"/>
    <col min="6" max="6" width="26.7109375" style="2" customWidth="1"/>
    <col min="7" max="16384" width="11.42578125" style="2"/>
  </cols>
  <sheetData>
    <row r="1" spans="1:6" ht="15">
      <c r="A1" s="200" t="s">
        <v>209</v>
      </c>
      <c r="B1" s="1"/>
      <c r="C1" s="1"/>
      <c r="D1" s="1"/>
      <c r="E1" s="1"/>
      <c r="F1" s="1"/>
    </row>
    <row r="2" spans="1:6">
      <c r="A2" s="6"/>
      <c r="B2" s="6"/>
    </row>
    <row r="3" spans="1:6">
      <c r="A3" s="2" t="s">
        <v>358</v>
      </c>
    </row>
    <row r="4" spans="1:6" ht="15">
      <c r="A4" s="94"/>
    </row>
    <row r="5" spans="1:6" ht="60">
      <c r="A5" s="284" t="s">
        <v>167</v>
      </c>
      <c r="B5" s="284" t="s">
        <v>610</v>
      </c>
      <c r="C5" s="284" t="s">
        <v>611</v>
      </c>
      <c r="D5" s="284" t="s">
        <v>168</v>
      </c>
      <c r="E5" s="284" t="s">
        <v>612</v>
      </c>
    </row>
    <row r="6" spans="1:6" s="15" customFormat="1">
      <c r="A6" s="44"/>
      <c r="B6" s="44"/>
      <c r="C6" s="44"/>
      <c r="D6" s="44"/>
      <c r="E6" s="130"/>
    </row>
    <row r="7" spans="1:6">
      <c r="A7" s="286"/>
      <c r="B7" s="286"/>
      <c r="C7" s="286"/>
      <c r="D7" s="286"/>
      <c r="E7" s="79"/>
    </row>
    <row r="8" spans="1:6" ht="15">
      <c r="A8" s="579" t="s">
        <v>11</v>
      </c>
      <c r="B8" s="579"/>
      <c r="C8" s="122"/>
      <c r="D8" s="122"/>
      <c r="E8" s="160"/>
      <c r="F8" s="272"/>
    </row>
    <row r="9" spans="1:6">
      <c r="A9" s="27"/>
      <c r="B9" s="27"/>
    </row>
    <row r="10" spans="1:6">
      <c r="A10" s="27"/>
      <c r="B10" s="27"/>
    </row>
    <row r="11" spans="1:6" ht="15">
      <c r="A11" s="467" t="s">
        <v>150</v>
      </c>
      <c r="B11" s="467"/>
      <c r="C11" s="467"/>
    </row>
    <row r="12" spans="1:6">
      <c r="A12" s="449"/>
      <c r="B12" s="449"/>
      <c r="C12" s="449"/>
    </row>
    <row r="13" spans="1:6" ht="15">
      <c r="A13" s="28"/>
      <c r="B13" s="28"/>
    </row>
    <row r="14" spans="1:6">
      <c r="A14" s="2" t="s">
        <v>249</v>
      </c>
    </row>
    <row r="15" spans="1:6" ht="14.25" customHeight="1">
      <c r="A15" s="312"/>
      <c r="B15" s="315"/>
      <c r="C15" s="315"/>
      <c r="D15" s="315"/>
    </row>
    <row r="16" spans="1:6" ht="13.9" customHeight="1">
      <c r="A16" s="449" t="s">
        <v>255</v>
      </c>
      <c r="B16" s="449"/>
      <c r="C16" s="449"/>
      <c r="D16" s="315"/>
    </row>
    <row r="17" spans="1:4" ht="13.9" customHeight="1">
      <c r="A17" s="315"/>
      <c r="B17" s="315"/>
      <c r="C17" s="315"/>
      <c r="D17" s="315"/>
    </row>
    <row r="18" spans="1:4" ht="13.9" customHeight="1">
      <c r="A18" s="315"/>
      <c r="B18" s="315"/>
      <c r="C18" s="315"/>
      <c r="D18" s="315"/>
    </row>
    <row r="20" spans="1:4" ht="15">
      <c r="A20" s="555" t="s">
        <v>905</v>
      </c>
      <c r="B20" s="556"/>
      <c r="C20" s="556"/>
      <c r="D20" s="557"/>
    </row>
  </sheetData>
  <mergeCells count="5">
    <mergeCell ref="A8:B8"/>
    <mergeCell ref="A11:C11"/>
    <mergeCell ref="A12:C12"/>
    <mergeCell ref="A16:C16"/>
    <mergeCell ref="A20:D20"/>
  </mergeCells>
  <pageMargins left="0.25" right="0.25" top="0.75" bottom="0.75" header="0.3" footer="0.3"/>
  <pageSetup paperSize="9" fitToHeight="0" orientation="landscape" r:id="rId1"/>
</worksheet>
</file>

<file path=xl/worksheets/sheet33.xml><?xml version="1.0" encoding="utf-8"?>
<worksheet xmlns="http://schemas.openxmlformats.org/spreadsheetml/2006/main" xmlns:r="http://schemas.openxmlformats.org/officeDocument/2006/relationships">
  <sheetPr>
    <tabColor rgb="FFFFFF00"/>
    <pageSetUpPr fitToPage="1"/>
  </sheetPr>
  <dimension ref="A1:E3"/>
  <sheetViews>
    <sheetView showGridLines="0" workbookViewId="0">
      <selection activeCell="A4" sqref="A4"/>
    </sheetView>
  </sheetViews>
  <sheetFormatPr baseColWidth="10" defaultColWidth="11.42578125" defaultRowHeight="14.25"/>
  <cols>
    <col min="1" max="1" width="39.7109375" style="2" customWidth="1"/>
    <col min="2" max="16384" width="11.42578125" style="2"/>
  </cols>
  <sheetData>
    <row r="1" spans="1:5" ht="15">
      <c r="A1" s="200" t="s">
        <v>210</v>
      </c>
      <c r="B1" s="1"/>
      <c r="C1" s="1"/>
      <c r="D1" s="8"/>
      <c r="E1" s="1"/>
    </row>
    <row r="3" spans="1:5">
      <c r="A3" s="2" t="s">
        <v>747</v>
      </c>
    </row>
  </sheetData>
  <pageMargins left="0.25" right="0.25" top="0.75" bottom="0.75" header="0.3" footer="0.3"/>
  <pageSetup paperSize="9" fitToHeight="0" orientation="portrait" r:id="rId1"/>
</worksheet>
</file>

<file path=xl/worksheets/sheet34.xml><?xml version="1.0" encoding="utf-8"?>
<worksheet xmlns="http://schemas.openxmlformats.org/spreadsheetml/2006/main" xmlns:r="http://schemas.openxmlformats.org/officeDocument/2006/relationships">
  <sheetPr>
    <pageSetUpPr fitToPage="1"/>
  </sheetPr>
  <dimension ref="A1:I39"/>
  <sheetViews>
    <sheetView showGridLines="0" workbookViewId="0">
      <selection activeCell="D30" sqref="D30"/>
    </sheetView>
  </sheetViews>
  <sheetFormatPr baseColWidth="10" defaultColWidth="11.42578125" defaultRowHeight="14.25"/>
  <cols>
    <col min="1" max="1" width="24.28515625" style="2" customWidth="1"/>
    <col min="2" max="2" width="16.28515625" style="2" customWidth="1"/>
    <col min="3" max="3" width="18" style="2" customWidth="1"/>
    <col min="4" max="4" width="18.5703125" style="2" customWidth="1"/>
    <col min="5" max="8" width="11.42578125" style="2" customWidth="1"/>
    <col min="9" max="9" width="12.42578125" style="2" customWidth="1"/>
    <col min="10" max="13" width="11.42578125" style="2" customWidth="1"/>
    <col min="14" max="16384" width="11.42578125" style="2"/>
  </cols>
  <sheetData>
    <row r="1" spans="1:9" ht="15">
      <c r="A1" s="200" t="s">
        <v>211</v>
      </c>
      <c r="B1" s="1"/>
      <c r="C1" s="1"/>
      <c r="D1" s="1"/>
      <c r="E1" s="1"/>
      <c r="F1" s="1"/>
    </row>
    <row r="2" spans="1:9" ht="15">
      <c r="A2" s="103"/>
      <c r="B2" s="103"/>
      <c r="C2" s="103"/>
      <c r="D2" s="103"/>
      <c r="E2" s="103"/>
      <c r="F2" s="103"/>
      <c r="G2" s="103"/>
    </row>
    <row r="3" spans="1:9">
      <c r="A3" s="2" t="s">
        <v>115</v>
      </c>
    </row>
    <row r="4" spans="1:9" ht="15">
      <c r="A4" s="7"/>
    </row>
    <row r="5" spans="1:9" ht="30">
      <c r="A5" s="143" t="s">
        <v>127</v>
      </c>
      <c r="B5" s="212" t="s">
        <v>84</v>
      </c>
      <c r="C5" s="143" t="s">
        <v>85</v>
      </c>
      <c r="D5" s="143" t="s">
        <v>86</v>
      </c>
    </row>
    <row r="6" spans="1:9">
      <c r="A6" s="13"/>
      <c r="B6" s="3"/>
      <c r="C6" s="3"/>
      <c r="D6" s="3"/>
      <c r="E6" s="23"/>
      <c r="F6" s="23"/>
      <c r="G6" s="23"/>
    </row>
    <row r="7" spans="1:9">
      <c r="A7" s="100"/>
      <c r="B7" s="99"/>
      <c r="C7" s="99"/>
      <c r="D7" s="99"/>
      <c r="E7" s="102"/>
      <c r="F7" s="102"/>
      <c r="G7" s="102"/>
    </row>
    <row r="8" spans="1:9">
      <c r="A8" s="23"/>
      <c r="B8" s="23"/>
      <c r="C8" s="23"/>
      <c r="D8" s="23"/>
      <c r="E8" s="23"/>
      <c r="F8" s="23"/>
    </row>
    <row r="9" spans="1:9">
      <c r="A9" s="2" t="s">
        <v>299</v>
      </c>
    </row>
    <row r="11" spans="1:9">
      <c r="A11" s="2" t="s">
        <v>117</v>
      </c>
    </row>
    <row r="13" spans="1:9" ht="15" customHeight="1">
      <c r="A13" s="476" t="s">
        <v>116</v>
      </c>
      <c r="B13" s="476" t="s">
        <v>59</v>
      </c>
      <c r="C13" s="476" t="s">
        <v>87</v>
      </c>
      <c r="D13" s="461" t="s">
        <v>706</v>
      </c>
      <c r="E13" s="461"/>
      <c r="F13" s="461"/>
      <c r="G13" s="461" t="s">
        <v>354</v>
      </c>
      <c r="H13" s="461"/>
      <c r="I13" s="461"/>
    </row>
    <row r="14" spans="1:9" ht="15.75" customHeight="1">
      <c r="A14" s="530"/>
      <c r="B14" s="530"/>
      <c r="C14" s="530"/>
      <c r="D14" s="443" t="s">
        <v>88</v>
      </c>
      <c r="E14" s="444"/>
      <c r="F14" s="445"/>
      <c r="G14" s="443" t="s">
        <v>88</v>
      </c>
      <c r="H14" s="444"/>
      <c r="I14" s="445"/>
    </row>
    <row r="15" spans="1:9" ht="15">
      <c r="A15" s="477"/>
      <c r="B15" s="477"/>
      <c r="C15" s="477"/>
      <c r="D15" s="143" t="s">
        <v>89</v>
      </c>
      <c r="E15" s="143" t="s">
        <v>90</v>
      </c>
      <c r="F15" s="143" t="s">
        <v>3</v>
      </c>
      <c r="G15" s="143" t="s">
        <v>89</v>
      </c>
      <c r="H15" s="143" t="s">
        <v>90</v>
      </c>
      <c r="I15" s="143" t="s">
        <v>3</v>
      </c>
    </row>
    <row r="16" spans="1:9" s="15" customFormat="1">
      <c r="A16" s="124"/>
      <c r="B16" s="124"/>
      <c r="C16" s="124"/>
      <c r="D16" s="66"/>
      <c r="E16" s="66"/>
      <c r="F16" s="66"/>
      <c r="G16" s="66"/>
      <c r="H16" s="66"/>
      <c r="I16" s="66"/>
    </row>
    <row r="17" spans="1:9" ht="15" thickBot="1">
      <c r="A17" s="174"/>
      <c r="B17" s="174"/>
      <c r="C17" s="174"/>
      <c r="D17" s="10"/>
      <c r="E17" s="10"/>
      <c r="F17" s="10"/>
      <c r="G17" s="10"/>
      <c r="H17" s="10"/>
      <c r="I17" s="10"/>
    </row>
    <row r="18" spans="1:9" ht="15.75" thickTop="1">
      <c r="A18" s="246" t="s">
        <v>11</v>
      </c>
      <c r="B18" s="246"/>
      <c r="C18" s="246"/>
      <c r="D18" s="118"/>
      <c r="E18" s="118"/>
      <c r="F18" s="118"/>
      <c r="G18" s="118"/>
      <c r="H18" s="118"/>
      <c r="I18" s="118"/>
    </row>
    <row r="19" spans="1:9" ht="15">
      <c r="A19" s="290"/>
      <c r="B19" s="290"/>
      <c r="C19" s="290"/>
      <c r="D19" s="19"/>
      <c r="E19" s="19"/>
      <c r="F19" s="19"/>
      <c r="G19" s="19"/>
      <c r="H19" s="19"/>
      <c r="I19" s="19"/>
    </row>
    <row r="20" spans="1:9" ht="27.6" customHeight="1">
      <c r="A20" s="580" t="s">
        <v>657</v>
      </c>
      <c r="B20" s="580"/>
      <c r="C20" s="580"/>
      <c r="D20" s="19"/>
      <c r="E20" s="19"/>
      <c r="F20" s="19"/>
      <c r="G20" s="19"/>
      <c r="H20" s="19"/>
      <c r="I20" s="19"/>
    </row>
    <row r="21" spans="1:9" ht="15">
      <c r="A21" s="290"/>
      <c r="B21" s="290"/>
      <c r="C21" s="290"/>
      <c r="D21" s="19"/>
      <c r="E21" s="19"/>
      <c r="F21" s="19"/>
      <c r="G21" s="19"/>
      <c r="H21" s="19"/>
      <c r="I21" s="19"/>
    </row>
    <row r="22" spans="1:9" ht="33" customHeight="1">
      <c r="A22" s="279" t="s">
        <v>116</v>
      </c>
      <c r="B22" s="279" t="s">
        <v>91</v>
      </c>
      <c r="C22" s="279" t="s">
        <v>746</v>
      </c>
      <c r="D22" s="219" t="s">
        <v>656</v>
      </c>
      <c r="E22" s="19"/>
      <c r="F22" s="19"/>
      <c r="G22" s="19"/>
      <c r="H22" s="19"/>
      <c r="I22" s="19"/>
    </row>
    <row r="23" spans="1:9" ht="15">
      <c r="A23" s="291"/>
      <c r="B23" s="291"/>
      <c r="C23" s="291"/>
      <c r="D23" s="129"/>
      <c r="E23" s="19"/>
      <c r="F23" s="19"/>
      <c r="G23" s="19"/>
      <c r="H23" s="19"/>
      <c r="I23" s="19"/>
    </row>
    <row r="24" spans="1:9" ht="15">
      <c r="A24" s="291"/>
      <c r="B24" s="291"/>
      <c r="C24" s="291"/>
      <c r="D24" s="129"/>
      <c r="E24" s="19"/>
      <c r="F24" s="19"/>
      <c r="G24" s="19"/>
      <c r="H24" s="19"/>
      <c r="I24" s="19"/>
    </row>
    <row r="25" spans="1:9" ht="15">
      <c r="A25" s="291"/>
      <c r="B25" s="291"/>
      <c r="C25" s="291"/>
      <c r="D25" s="129"/>
      <c r="E25" s="19"/>
      <c r="F25" s="19"/>
      <c r="G25" s="19"/>
      <c r="H25" s="19"/>
      <c r="I25" s="19"/>
    </row>
    <row r="26" spans="1:9" ht="15">
      <c r="A26" s="290"/>
      <c r="B26" s="290"/>
      <c r="C26" s="290"/>
      <c r="D26" s="19"/>
      <c r="E26" s="19"/>
      <c r="F26" s="19"/>
      <c r="G26" s="19"/>
      <c r="H26" s="19"/>
      <c r="I26" s="19"/>
    </row>
    <row r="27" spans="1:9">
      <c r="A27" s="2" t="s">
        <v>658</v>
      </c>
    </row>
    <row r="29" spans="1:9" ht="45">
      <c r="A29" s="443" t="s">
        <v>18</v>
      </c>
      <c r="B29" s="445"/>
      <c r="C29" s="143" t="s">
        <v>706</v>
      </c>
      <c r="D29" s="143" t="s">
        <v>354</v>
      </c>
    </row>
    <row r="30" spans="1:9" s="137" customFormat="1" ht="31.5" customHeight="1">
      <c r="A30" s="581" t="s">
        <v>659</v>
      </c>
      <c r="B30" s="582"/>
      <c r="C30" s="131"/>
      <c r="D30" s="131"/>
      <c r="E30" s="136"/>
    </row>
    <row r="31" spans="1:9" s="137" customFormat="1" ht="41.25" customHeight="1">
      <c r="A31" s="581" t="s">
        <v>166</v>
      </c>
      <c r="B31" s="582"/>
      <c r="C31" s="131"/>
      <c r="D31" s="131"/>
      <c r="E31" s="136"/>
    </row>
    <row r="32" spans="1:9" s="137" customFormat="1" ht="24.75" customHeight="1">
      <c r="A32" s="581" t="s">
        <v>300</v>
      </c>
      <c r="B32" s="582"/>
      <c r="C32" s="131"/>
      <c r="D32" s="131"/>
      <c r="E32" s="136"/>
    </row>
    <row r="34" spans="1:3">
      <c r="A34" s="2" t="s">
        <v>252</v>
      </c>
    </row>
    <row r="35" spans="1:3" ht="15">
      <c r="A35" s="94"/>
    </row>
    <row r="36" spans="1:3" ht="14.25" customHeight="1">
      <c r="A36" s="449" t="s">
        <v>255</v>
      </c>
      <c r="B36" s="449"/>
      <c r="C36" s="449"/>
    </row>
    <row r="37" spans="1:3" ht="13.9" customHeight="1">
      <c r="A37" s="312"/>
      <c r="B37" s="312"/>
      <c r="C37" s="312"/>
    </row>
    <row r="38" spans="1:3" ht="13.9" customHeight="1">
      <c r="A38" s="312"/>
      <c r="B38" s="312"/>
      <c r="C38" s="312"/>
    </row>
    <row r="39" spans="1:3">
      <c r="A39" s="312"/>
      <c r="B39" s="312"/>
      <c r="C39" s="312"/>
    </row>
  </sheetData>
  <mergeCells count="13">
    <mergeCell ref="A30:B30"/>
    <mergeCell ref="A31:B31"/>
    <mergeCell ref="A32:B32"/>
    <mergeCell ref="D13:F13"/>
    <mergeCell ref="A36:C36"/>
    <mergeCell ref="G13:I13"/>
    <mergeCell ref="D14:F14"/>
    <mergeCell ref="G14:I14"/>
    <mergeCell ref="A29:B29"/>
    <mergeCell ref="A13:A15"/>
    <mergeCell ref="B13:B15"/>
    <mergeCell ref="C13:C15"/>
    <mergeCell ref="A20:C20"/>
  </mergeCells>
  <pageMargins left="0.25" right="0.25" top="0.75" bottom="0.75" header="0.3" footer="0.3"/>
  <pageSetup paperSize="9" fitToHeight="0" orientation="landscape" verticalDpi="300" r:id="rId1"/>
</worksheet>
</file>

<file path=xl/worksheets/sheet35.xml><?xml version="1.0" encoding="utf-8"?>
<worksheet xmlns="http://schemas.openxmlformats.org/spreadsheetml/2006/main" xmlns:r="http://schemas.openxmlformats.org/officeDocument/2006/relationships">
  <dimension ref="A1:H73"/>
  <sheetViews>
    <sheetView showGridLines="0" workbookViewId="0">
      <selection activeCell="E63" sqref="E63"/>
    </sheetView>
  </sheetViews>
  <sheetFormatPr baseColWidth="10" defaultColWidth="11.42578125" defaultRowHeight="15"/>
  <cols>
    <col min="1" max="1" width="23.5703125" customWidth="1"/>
    <col min="2" max="2" width="13.140625" customWidth="1"/>
    <col min="3" max="3" width="20.5703125" customWidth="1"/>
    <col min="4" max="4" width="19.5703125" customWidth="1"/>
    <col min="5" max="5" width="16.28515625" customWidth="1"/>
    <col min="6" max="6" width="22.28515625" customWidth="1"/>
    <col min="7" max="12" width="11.42578125" customWidth="1"/>
  </cols>
  <sheetData>
    <row r="1" spans="1:8">
      <c r="A1" s="200" t="s">
        <v>301</v>
      </c>
    </row>
    <row r="2" spans="1:8">
      <c r="A2" s="103"/>
    </row>
    <row r="3" spans="1:8">
      <c r="A3" s="2" t="s">
        <v>660</v>
      </c>
    </row>
    <row r="4" spans="1:8">
      <c r="A4" s="7"/>
    </row>
    <row r="5" spans="1:8">
      <c r="A5" s="443" t="s">
        <v>706</v>
      </c>
      <c r="B5" s="444"/>
      <c r="C5" s="444"/>
      <c r="D5" s="444"/>
      <c r="E5" s="444"/>
      <c r="F5" s="444"/>
      <c r="G5" s="444"/>
      <c r="H5" s="445"/>
    </row>
    <row r="6" spans="1:8" ht="27.75" customHeight="1">
      <c r="A6" s="476" t="s">
        <v>302</v>
      </c>
      <c r="B6" s="476" t="s">
        <v>59</v>
      </c>
      <c r="C6" s="476" t="s">
        <v>303</v>
      </c>
      <c r="D6" s="476" t="s">
        <v>308</v>
      </c>
      <c r="E6" s="476" t="s">
        <v>700</v>
      </c>
      <c r="F6" s="476" t="s">
        <v>53</v>
      </c>
      <c r="G6" s="443" t="s">
        <v>304</v>
      </c>
      <c r="H6" s="445"/>
    </row>
    <row r="7" spans="1:8" ht="25.15" customHeight="1">
      <c r="A7" s="477"/>
      <c r="B7" s="477"/>
      <c r="C7" s="477"/>
      <c r="D7" s="477" t="s">
        <v>305</v>
      </c>
      <c r="E7" s="477"/>
      <c r="F7" s="477"/>
      <c r="G7" s="143" t="s">
        <v>306</v>
      </c>
      <c r="H7" s="143" t="s">
        <v>307</v>
      </c>
    </row>
    <row r="8" spans="1:8">
      <c r="A8" s="20"/>
      <c r="B8" s="20"/>
      <c r="C8" s="20"/>
      <c r="D8" s="20"/>
      <c r="E8" s="20"/>
      <c r="F8" s="20"/>
      <c r="G8" s="20"/>
      <c r="H8" s="20"/>
    </row>
    <row r="9" spans="1:8">
      <c r="A9" s="20"/>
      <c r="B9" s="20"/>
      <c r="C9" s="20"/>
      <c r="D9" s="20"/>
      <c r="E9" s="20"/>
      <c r="F9" s="20"/>
      <c r="G9" s="20"/>
      <c r="H9" s="20"/>
    </row>
    <row r="10" spans="1:8" ht="15.75" thickBot="1">
      <c r="A10" s="101"/>
      <c r="B10" s="101"/>
      <c r="C10" s="101"/>
      <c r="D10" s="101"/>
      <c r="E10" s="101"/>
      <c r="F10" s="101"/>
      <c r="G10" s="101"/>
      <c r="H10" s="101"/>
    </row>
    <row r="11" spans="1:8" ht="15.75" thickTop="1">
      <c r="A11" s="583" t="s">
        <v>11</v>
      </c>
      <c r="B11" s="584"/>
      <c r="C11" s="125"/>
      <c r="D11" s="125"/>
      <c r="E11" s="125"/>
      <c r="F11" s="125"/>
      <c r="G11" s="125"/>
      <c r="H11" s="125"/>
    </row>
    <row r="13" spans="1:8">
      <c r="A13" s="2" t="s">
        <v>309</v>
      </c>
    </row>
    <row r="14" spans="1:8">
      <c r="A14" s="273"/>
      <c r="B14" s="273"/>
      <c r="C14" s="273"/>
      <c r="D14" s="273"/>
      <c r="E14" s="273"/>
    </row>
    <row r="15" spans="1:8">
      <c r="A15" s="443" t="s">
        <v>706</v>
      </c>
      <c r="B15" s="444"/>
      <c r="C15" s="444"/>
      <c r="D15" s="444"/>
      <c r="E15" s="445"/>
    </row>
    <row r="16" spans="1:8">
      <c r="A16" s="476" t="s">
        <v>18</v>
      </c>
      <c r="B16" s="443" t="s">
        <v>310</v>
      </c>
      <c r="C16" s="444"/>
      <c r="D16" s="445"/>
      <c r="E16" s="476" t="s">
        <v>11</v>
      </c>
    </row>
    <row r="17" spans="1:5">
      <c r="A17" s="477"/>
      <c r="B17" s="143" t="s">
        <v>60</v>
      </c>
      <c r="C17" s="143" t="s">
        <v>61</v>
      </c>
      <c r="D17" s="143" t="s">
        <v>62</v>
      </c>
      <c r="E17" s="477"/>
    </row>
    <row r="18" spans="1:5">
      <c r="A18" s="20" t="s">
        <v>63</v>
      </c>
      <c r="B18" s="20"/>
      <c r="C18" s="20"/>
      <c r="D18" s="20"/>
      <c r="E18" s="20"/>
    </row>
    <row r="19" spans="1:5">
      <c r="A19" s="20" t="s">
        <v>311</v>
      </c>
      <c r="B19" s="20"/>
      <c r="C19" s="20"/>
      <c r="D19" s="20"/>
      <c r="E19" s="20"/>
    </row>
    <row r="20" spans="1:5" ht="15.75" thickBot="1">
      <c r="A20" s="101" t="s">
        <v>312</v>
      </c>
      <c r="B20" s="101"/>
      <c r="C20" s="101"/>
      <c r="D20" s="101"/>
      <c r="E20" s="101"/>
    </row>
    <row r="21" spans="1:5" ht="30.75" thickTop="1">
      <c r="A21" s="274" t="s">
        <v>313</v>
      </c>
      <c r="B21" s="125"/>
      <c r="C21" s="125"/>
      <c r="D21" s="125"/>
      <c r="E21" s="125"/>
    </row>
    <row r="22" spans="1:5">
      <c r="A22" s="20"/>
      <c r="B22" s="20"/>
      <c r="C22" s="20"/>
      <c r="D22" s="20"/>
      <c r="E22" s="20"/>
    </row>
    <row r="23" spans="1:5">
      <c r="A23" s="20" t="s">
        <v>314</v>
      </c>
      <c r="B23" s="20"/>
      <c r="C23" s="20"/>
      <c r="D23" s="20"/>
      <c r="E23" s="20"/>
    </row>
    <row r="24" spans="1:5">
      <c r="A24" s="20" t="s">
        <v>311</v>
      </c>
      <c r="B24" s="20"/>
      <c r="C24" s="20"/>
      <c r="D24" s="20"/>
      <c r="E24" s="20"/>
    </row>
    <row r="25" spans="1:5">
      <c r="A25" s="20" t="s">
        <v>312</v>
      </c>
      <c r="B25" s="20"/>
      <c r="C25" s="20"/>
      <c r="D25" s="20"/>
      <c r="E25" s="20"/>
    </row>
    <row r="26" spans="1:5" ht="15.75" thickBot="1">
      <c r="A26" s="101" t="s">
        <v>315</v>
      </c>
      <c r="B26" s="101"/>
      <c r="C26" s="101"/>
      <c r="D26" s="101"/>
      <c r="E26" s="101"/>
    </row>
    <row r="27" spans="1:5" ht="45.75" thickTop="1">
      <c r="A27" s="274" t="s">
        <v>316</v>
      </c>
      <c r="B27" s="125"/>
      <c r="C27" s="125"/>
      <c r="D27" s="125"/>
      <c r="E27" s="125"/>
    </row>
    <row r="28" spans="1:5">
      <c r="A28" s="20"/>
      <c r="B28" s="20"/>
      <c r="C28" s="20"/>
      <c r="D28" s="20"/>
      <c r="E28" s="20"/>
    </row>
    <row r="29" spans="1:5">
      <c r="A29" s="20" t="s">
        <v>317</v>
      </c>
      <c r="B29" s="20"/>
      <c r="C29" s="20"/>
      <c r="D29" s="20"/>
      <c r="E29" s="20"/>
    </row>
    <row r="30" spans="1:5">
      <c r="A30" s="20" t="s">
        <v>64</v>
      </c>
      <c r="B30" s="20"/>
      <c r="C30" s="20"/>
      <c r="D30" s="20"/>
      <c r="E30" s="20"/>
    </row>
    <row r="31" spans="1:5" ht="15.75" thickBot="1">
      <c r="A31" s="101" t="s">
        <v>318</v>
      </c>
      <c r="B31" s="101"/>
      <c r="C31" s="101"/>
      <c r="D31" s="101"/>
      <c r="E31" s="101"/>
    </row>
    <row r="32" spans="1:5" ht="15.75" thickTop="1">
      <c r="A32" s="274" t="s">
        <v>319</v>
      </c>
      <c r="B32" s="125"/>
      <c r="C32" s="125"/>
      <c r="D32" s="125"/>
      <c r="E32" s="125"/>
    </row>
    <row r="34" spans="1:5">
      <c r="A34" s="443" t="s">
        <v>354</v>
      </c>
      <c r="B34" s="444"/>
      <c r="C34" s="444"/>
      <c r="D34" s="444"/>
      <c r="E34" s="445"/>
    </row>
    <row r="35" spans="1:5">
      <c r="A35" s="476" t="s">
        <v>18</v>
      </c>
      <c r="B35" s="443" t="s">
        <v>310</v>
      </c>
      <c r="C35" s="444"/>
      <c r="D35" s="445"/>
      <c r="E35" s="476" t="s">
        <v>11</v>
      </c>
    </row>
    <row r="36" spans="1:5">
      <c r="A36" s="477"/>
      <c r="B36" s="143" t="s">
        <v>60</v>
      </c>
      <c r="C36" s="143" t="s">
        <v>61</v>
      </c>
      <c r="D36" s="143" t="s">
        <v>62</v>
      </c>
      <c r="E36" s="477"/>
    </row>
    <row r="37" spans="1:5">
      <c r="A37" s="20" t="s">
        <v>63</v>
      </c>
      <c r="B37" s="20"/>
      <c r="C37" s="20"/>
      <c r="D37" s="20"/>
      <c r="E37" s="20"/>
    </row>
    <row r="38" spans="1:5">
      <c r="A38" s="20" t="s">
        <v>311</v>
      </c>
      <c r="B38" s="20"/>
      <c r="C38" s="20"/>
      <c r="D38" s="20"/>
      <c r="E38" s="20"/>
    </row>
    <row r="39" spans="1:5" ht="15.75" thickBot="1">
      <c r="A39" s="101" t="s">
        <v>312</v>
      </c>
      <c r="B39" s="101"/>
      <c r="C39" s="101"/>
      <c r="D39" s="101"/>
      <c r="E39" s="101"/>
    </row>
    <row r="40" spans="1:5" ht="30.75" thickTop="1">
      <c r="A40" s="274" t="s">
        <v>313</v>
      </c>
      <c r="B40" s="138"/>
      <c r="C40" s="138"/>
      <c r="D40" s="138"/>
      <c r="E40" s="138"/>
    </row>
    <row r="41" spans="1:5">
      <c r="A41" s="20"/>
      <c r="B41" s="20"/>
      <c r="C41" s="20"/>
      <c r="D41" s="20"/>
      <c r="E41" s="20"/>
    </row>
    <row r="42" spans="1:5">
      <c r="A42" s="20" t="s">
        <v>314</v>
      </c>
      <c r="B42" s="20"/>
      <c r="C42" s="20"/>
      <c r="D42" s="20"/>
      <c r="E42" s="20"/>
    </row>
    <row r="43" spans="1:5">
      <c r="A43" s="20" t="s">
        <v>311</v>
      </c>
      <c r="B43" s="20"/>
      <c r="C43" s="20"/>
      <c r="D43" s="20"/>
      <c r="E43" s="20"/>
    </row>
    <row r="44" spans="1:5">
      <c r="A44" s="20" t="s">
        <v>312</v>
      </c>
      <c r="B44" s="20"/>
      <c r="C44" s="20"/>
      <c r="D44" s="20"/>
      <c r="E44" s="20"/>
    </row>
    <row r="45" spans="1:5" ht="15.75" thickBot="1">
      <c r="A45" s="101" t="s">
        <v>315</v>
      </c>
      <c r="B45" s="101"/>
      <c r="C45" s="101"/>
      <c r="D45" s="101"/>
      <c r="E45" s="101"/>
    </row>
    <row r="46" spans="1:5" ht="45.75" thickTop="1">
      <c r="A46" s="274" t="s">
        <v>316</v>
      </c>
      <c r="B46" s="138"/>
      <c r="C46" s="138"/>
      <c r="D46" s="138"/>
      <c r="E46" s="138"/>
    </row>
    <row r="47" spans="1:5">
      <c r="A47" s="20"/>
      <c r="B47" s="20"/>
      <c r="C47" s="20"/>
      <c r="D47" s="20"/>
      <c r="E47" s="20"/>
    </row>
    <row r="48" spans="1:5">
      <c r="A48" s="20" t="s">
        <v>317</v>
      </c>
      <c r="B48" s="20"/>
      <c r="C48" s="20"/>
      <c r="D48" s="20"/>
      <c r="E48" s="20"/>
    </row>
    <row r="49" spans="1:6">
      <c r="A49" s="20" t="s">
        <v>64</v>
      </c>
      <c r="B49" s="20"/>
      <c r="C49" s="20"/>
      <c r="D49" s="20"/>
      <c r="E49" s="20"/>
    </row>
    <row r="50" spans="1:6" ht="15.75" thickBot="1">
      <c r="A50" s="101" t="s">
        <v>318</v>
      </c>
      <c r="B50" s="101"/>
      <c r="C50" s="101"/>
      <c r="D50" s="101"/>
      <c r="E50" s="101"/>
    </row>
    <row r="51" spans="1:6" ht="15.75" thickTop="1">
      <c r="A51" s="274" t="s">
        <v>319</v>
      </c>
      <c r="B51" s="138"/>
      <c r="C51" s="138"/>
      <c r="D51" s="138"/>
      <c r="E51" s="138"/>
    </row>
    <row r="54" spans="1:6">
      <c r="A54" s="2" t="s">
        <v>661</v>
      </c>
    </row>
    <row r="56" spans="1:6" ht="30">
      <c r="A56" s="143" t="s">
        <v>320</v>
      </c>
      <c r="B56" s="143" t="s">
        <v>321</v>
      </c>
      <c r="C56" s="143" t="s">
        <v>706</v>
      </c>
      <c r="D56" s="143" t="s">
        <v>354</v>
      </c>
    </row>
    <row r="57" spans="1:6" hidden="1">
      <c r="A57" s="20"/>
      <c r="B57" s="20"/>
      <c r="C57" s="20"/>
      <c r="D57" s="20"/>
    </row>
    <row r="58" spans="1:6">
      <c r="A58" s="20"/>
      <c r="B58" s="20"/>
      <c r="C58" s="20"/>
      <c r="D58" s="20"/>
    </row>
    <row r="59" spans="1:6">
      <c r="A59" s="20"/>
      <c r="B59" s="20"/>
      <c r="C59" s="20"/>
      <c r="D59" s="20"/>
    </row>
    <row r="60" spans="1:6">
      <c r="A60" s="275"/>
      <c r="B60" s="275"/>
      <c r="C60" s="275"/>
      <c r="D60" s="275"/>
    </row>
    <row r="62" spans="1:6">
      <c r="A62" s="461" t="s">
        <v>320</v>
      </c>
      <c r="B62" s="461" t="s">
        <v>322</v>
      </c>
      <c r="C62" s="461" t="s">
        <v>706</v>
      </c>
      <c r="D62" s="461"/>
      <c r="E62" s="461" t="s">
        <v>354</v>
      </c>
      <c r="F62" s="461"/>
    </row>
    <row r="63" spans="1:6">
      <c r="A63" s="461"/>
      <c r="B63" s="461"/>
      <c r="C63" s="143" t="s">
        <v>3</v>
      </c>
      <c r="D63" s="143" t="s">
        <v>323</v>
      </c>
      <c r="E63" s="143" t="s">
        <v>3</v>
      </c>
      <c r="F63" s="143" t="s">
        <v>323</v>
      </c>
    </row>
    <row r="64" spans="1:6">
      <c r="A64" s="20"/>
      <c r="B64" s="20"/>
      <c r="C64" s="20"/>
      <c r="D64" s="20"/>
      <c r="E64" s="20"/>
      <c r="F64" s="20"/>
    </row>
    <row r="65" spans="1:6">
      <c r="A65" s="20"/>
      <c r="B65" s="20"/>
      <c r="C65" s="20"/>
      <c r="D65" s="20"/>
      <c r="E65" s="20"/>
      <c r="F65" s="20"/>
    </row>
    <row r="66" spans="1:6">
      <c r="A66" s="238" t="s">
        <v>11</v>
      </c>
      <c r="B66" s="183"/>
      <c r="C66" s="183"/>
      <c r="D66" s="183"/>
      <c r="E66" s="183"/>
      <c r="F66" s="183"/>
    </row>
    <row r="68" spans="1:6" s="2" customFormat="1" ht="14.25">
      <c r="A68" s="2" t="s">
        <v>252</v>
      </c>
    </row>
    <row r="69" spans="1:6" s="2" customFormat="1" ht="14.25" customHeight="1">
      <c r="A69" s="312"/>
      <c r="B69" s="315"/>
      <c r="C69" s="315"/>
    </row>
    <row r="70" spans="1:6">
      <c r="A70" s="449" t="s">
        <v>255</v>
      </c>
      <c r="B70" s="449"/>
      <c r="C70" s="449"/>
    </row>
    <row r="71" spans="1:6">
      <c r="A71" s="315"/>
      <c r="B71" s="315"/>
      <c r="C71" s="315"/>
    </row>
    <row r="72" spans="1:6">
      <c r="A72" s="315"/>
      <c r="B72" s="315"/>
      <c r="C72" s="315"/>
    </row>
    <row r="73" spans="1:6">
      <c r="A73" s="315"/>
      <c r="B73" s="315"/>
      <c r="C73" s="315"/>
    </row>
  </sheetData>
  <mergeCells count="22">
    <mergeCell ref="A5:H5"/>
    <mergeCell ref="A6:A7"/>
    <mergeCell ref="B6:B7"/>
    <mergeCell ref="C6:C7"/>
    <mergeCell ref="E6:E7"/>
    <mergeCell ref="F6:F7"/>
    <mergeCell ref="G6:H6"/>
    <mergeCell ref="D6:D7"/>
    <mergeCell ref="A11:B11"/>
    <mergeCell ref="A15:E15"/>
    <mergeCell ref="A16:A17"/>
    <mergeCell ref="B16:D16"/>
    <mergeCell ref="E16:E17"/>
    <mergeCell ref="A70:C70"/>
    <mergeCell ref="A34:E34"/>
    <mergeCell ref="A35:A36"/>
    <mergeCell ref="B35:D35"/>
    <mergeCell ref="E35:E36"/>
    <mergeCell ref="A62:A63"/>
    <mergeCell ref="B62:B63"/>
    <mergeCell ref="C62:D62"/>
    <mergeCell ref="E62:F62"/>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FFFF00"/>
  </sheetPr>
  <dimension ref="A1:A3"/>
  <sheetViews>
    <sheetView showGridLines="0" workbookViewId="0">
      <selection activeCell="A4" sqref="A4"/>
    </sheetView>
  </sheetViews>
  <sheetFormatPr baseColWidth="10" defaultRowHeight="15"/>
  <sheetData>
    <row r="1" spans="1:1">
      <c r="A1" s="200" t="s">
        <v>324</v>
      </c>
    </row>
    <row r="2" spans="1:1">
      <c r="A2" s="2"/>
    </row>
    <row r="3" spans="1:1">
      <c r="A3" s="2" t="s">
        <v>745</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sheetPr>
    <pageSetUpPr fitToPage="1"/>
  </sheetPr>
  <dimension ref="A1:E64"/>
  <sheetViews>
    <sheetView showGridLines="0" topLeftCell="A31" workbookViewId="0">
      <selection activeCell="H46" sqref="H46"/>
    </sheetView>
  </sheetViews>
  <sheetFormatPr baseColWidth="10" defaultColWidth="11.42578125" defaultRowHeight="14.25"/>
  <cols>
    <col min="1" max="1" width="14.85546875" style="2" customWidth="1"/>
    <col min="2" max="2" width="30.140625" style="2" customWidth="1"/>
    <col min="3" max="3" width="21.7109375" style="2" customWidth="1"/>
    <col min="4" max="4" width="21" style="2" customWidth="1"/>
    <col min="5" max="5" width="20.28515625" style="2" customWidth="1"/>
    <col min="6" max="7" width="11.42578125" style="2" customWidth="1"/>
    <col min="8" max="16384" width="11.42578125" style="2"/>
  </cols>
  <sheetData>
    <row r="1" spans="1:5" ht="15">
      <c r="A1" s="200" t="s">
        <v>325</v>
      </c>
      <c r="B1" s="1"/>
      <c r="C1" s="1"/>
      <c r="D1" s="1"/>
      <c r="E1" s="1"/>
    </row>
    <row r="2" spans="1:5">
      <c r="A2" s="6"/>
    </row>
    <row r="3" spans="1:5">
      <c r="A3" s="2" t="s">
        <v>112</v>
      </c>
    </row>
    <row r="4" spans="1:5">
      <c r="A4" s="6"/>
    </row>
    <row r="5" spans="1:5" ht="14.25" customHeight="1">
      <c r="A5" s="452" t="s">
        <v>706</v>
      </c>
      <c r="B5" s="466"/>
      <c r="C5" s="466"/>
      <c r="D5" s="466"/>
      <c r="E5" s="453"/>
    </row>
    <row r="6" spans="1:5" ht="30">
      <c r="A6" s="143" t="s">
        <v>82</v>
      </c>
      <c r="B6" s="143" t="s">
        <v>2</v>
      </c>
      <c r="C6" s="143" t="s">
        <v>114</v>
      </c>
      <c r="D6" s="143" t="s">
        <v>353</v>
      </c>
      <c r="E6" s="143" t="s">
        <v>83</v>
      </c>
    </row>
    <row r="7" spans="1:5">
      <c r="A7" s="378">
        <v>5</v>
      </c>
      <c r="B7" s="425" t="s">
        <v>911</v>
      </c>
      <c r="C7" s="426">
        <v>2344698</v>
      </c>
      <c r="D7" s="426">
        <v>2344698</v>
      </c>
      <c r="E7" s="426"/>
    </row>
    <row r="8" spans="1:5">
      <c r="A8" s="378">
        <v>6</v>
      </c>
      <c r="B8" s="425" t="s">
        <v>906</v>
      </c>
      <c r="C8" s="426">
        <v>341711</v>
      </c>
      <c r="D8" s="426">
        <v>371698</v>
      </c>
      <c r="E8" s="426">
        <f>+C8-D8</f>
        <v>-29987</v>
      </c>
    </row>
    <row r="9" spans="1:5">
      <c r="A9" s="378">
        <v>7</v>
      </c>
      <c r="B9" s="425" t="s">
        <v>907</v>
      </c>
      <c r="C9" s="426">
        <v>2459323</v>
      </c>
      <c r="D9" s="426">
        <v>2507663</v>
      </c>
      <c r="E9" s="426">
        <f t="shared" ref="E9:E12" si="0">+C9-D9</f>
        <v>-48340</v>
      </c>
    </row>
    <row r="10" spans="1:5">
      <c r="A10" s="378">
        <v>8</v>
      </c>
      <c r="B10" s="425" t="s">
        <v>908</v>
      </c>
      <c r="C10" s="426">
        <v>194549</v>
      </c>
      <c r="D10" s="426">
        <v>377496</v>
      </c>
      <c r="E10" s="426">
        <f t="shared" si="0"/>
        <v>-182947</v>
      </c>
    </row>
    <row r="11" spans="1:5">
      <c r="A11" s="378">
        <v>9</v>
      </c>
      <c r="B11" s="425" t="s">
        <v>909</v>
      </c>
      <c r="C11" s="426">
        <v>6716483</v>
      </c>
      <c r="D11" s="426">
        <v>6717118</v>
      </c>
      <c r="E11" s="426">
        <f t="shared" si="0"/>
        <v>-635</v>
      </c>
    </row>
    <row r="12" spans="1:5">
      <c r="A12" s="378">
        <v>12</v>
      </c>
      <c r="B12" s="425" t="s">
        <v>910</v>
      </c>
      <c r="C12" s="426">
        <v>208369</v>
      </c>
      <c r="D12" s="426">
        <v>1553079</v>
      </c>
      <c r="E12" s="426">
        <f t="shared" si="0"/>
        <v>-1344710</v>
      </c>
    </row>
    <row r="13" spans="1:5" ht="15">
      <c r="A13" s="585" t="s">
        <v>11</v>
      </c>
      <c r="B13" s="586"/>
      <c r="C13" s="424">
        <f>SUM(C7:C12)</f>
        <v>12265133</v>
      </c>
      <c r="D13" s="424">
        <f t="shared" ref="D13:E13" si="1">SUM(D7:D12)</f>
        <v>13871752</v>
      </c>
      <c r="E13" s="424">
        <f t="shared" si="1"/>
        <v>-1606619</v>
      </c>
    </row>
    <row r="14" spans="1:5" ht="15">
      <c r="A14" s="216"/>
      <c r="B14" s="216"/>
      <c r="C14" s="19"/>
      <c r="D14" s="19"/>
      <c r="E14" s="19"/>
    </row>
    <row r="15" spans="1:5" ht="14.45" customHeight="1">
      <c r="A15" s="578" t="s">
        <v>663</v>
      </c>
      <c r="B15" s="578"/>
      <c r="C15" s="578"/>
      <c r="D15" s="578"/>
      <c r="E15" s="19"/>
    </row>
    <row r="16" spans="1:5" ht="15">
      <c r="A16" s="216"/>
      <c r="B16" s="216"/>
      <c r="C16" s="19"/>
      <c r="D16" s="19"/>
      <c r="E16" s="19"/>
    </row>
    <row r="17" spans="1:5" ht="14.45" customHeight="1">
      <c r="A17" s="580" t="s">
        <v>665</v>
      </c>
      <c r="B17" s="580"/>
      <c r="C17" s="580"/>
      <c r="D17" s="580"/>
      <c r="E17" s="580"/>
    </row>
    <row r="18" spans="1:5">
      <c r="A18" s="6"/>
    </row>
    <row r="19" spans="1:5" ht="21" customHeight="1">
      <c r="A19" s="534" t="s">
        <v>744</v>
      </c>
      <c r="B19" s="535"/>
      <c r="C19" s="535"/>
      <c r="D19" s="535"/>
      <c r="E19" s="532"/>
    </row>
    <row r="20" spans="1:5" ht="30">
      <c r="A20" s="143" t="s">
        <v>82</v>
      </c>
      <c r="B20" s="143" t="s">
        <v>2</v>
      </c>
      <c r="C20" s="143" t="s">
        <v>114</v>
      </c>
      <c r="D20" s="143" t="s">
        <v>353</v>
      </c>
      <c r="E20" s="143" t="s">
        <v>83</v>
      </c>
    </row>
    <row r="21" spans="1:5">
      <c r="A21" s="3"/>
      <c r="B21" s="9"/>
      <c r="C21" s="3"/>
      <c r="D21" s="3"/>
      <c r="E21" s="3"/>
    </row>
    <row r="22" spans="1:5">
      <c r="A22" s="3"/>
      <c r="B22" s="9"/>
      <c r="C22" s="3"/>
      <c r="D22" s="3"/>
      <c r="E22" s="3"/>
    </row>
    <row r="23" spans="1:5" ht="15" thickBot="1">
      <c r="A23" s="10"/>
      <c r="B23" s="11"/>
      <c r="C23" s="10"/>
      <c r="D23" s="10"/>
      <c r="E23" s="10"/>
    </row>
    <row r="24" spans="1:5" ht="15" thickTop="1">
      <c r="A24" s="591" t="s">
        <v>11</v>
      </c>
      <c r="B24" s="592"/>
      <c r="C24" s="118"/>
      <c r="D24" s="118"/>
      <c r="E24" s="118"/>
    </row>
    <row r="25" spans="1:5">
      <c r="A25" s="292"/>
      <c r="B25" s="292"/>
      <c r="C25" s="19"/>
      <c r="D25" s="19"/>
      <c r="E25" s="19"/>
    </row>
    <row r="26" spans="1:5">
      <c r="A26" s="580" t="s">
        <v>666</v>
      </c>
      <c r="B26" s="580"/>
      <c r="C26" s="580"/>
      <c r="D26" s="580"/>
      <c r="E26" s="19"/>
    </row>
    <row r="27" spans="1:5">
      <c r="A27" s="292"/>
      <c r="B27" s="292"/>
      <c r="C27" s="292"/>
      <c r="D27" s="292"/>
      <c r="E27" s="19"/>
    </row>
    <row r="28" spans="1:5" ht="14.45" customHeight="1">
      <c r="A28" s="580" t="s">
        <v>667</v>
      </c>
      <c r="B28" s="580"/>
      <c r="C28" s="580"/>
      <c r="D28" s="580"/>
      <c r="E28" s="580"/>
    </row>
    <row r="29" spans="1:5">
      <c r="A29" s="12"/>
      <c r="B29" s="12"/>
      <c r="C29" s="12"/>
      <c r="D29" s="12"/>
      <c r="E29" s="12"/>
    </row>
    <row r="30" spans="1:5">
      <c r="A30" s="2" t="s">
        <v>113</v>
      </c>
    </row>
    <row r="31" spans="1:5">
      <c r="A31" s="6"/>
    </row>
    <row r="32" spans="1:5" ht="14.25" customHeight="1">
      <c r="A32" s="534" t="s">
        <v>706</v>
      </c>
      <c r="B32" s="535"/>
      <c r="C32" s="535"/>
      <c r="D32" s="535"/>
      <c r="E32" s="532"/>
    </row>
    <row r="33" spans="1:5" ht="30.75" thickBot="1">
      <c r="A33" s="205" t="s">
        <v>82</v>
      </c>
      <c r="B33" s="205" t="s">
        <v>2</v>
      </c>
      <c r="C33" s="143" t="s">
        <v>114</v>
      </c>
      <c r="D33" s="143" t="s">
        <v>353</v>
      </c>
      <c r="E33" s="143" t="s">
        <v>83</v>
      </c>
    </row>
    <row r="34" spans="1:5">
      <c r="A34" s="381">
        <v>21</v>
      </c>
      <c r="B34" s="429" t="s">
        <v>912</v>
      </c>
      <c r="C34" s="426">
        <v>8347776</v>
      </c>
      <c r="D34" s="426">
        <v>8262501</v>
      </c>
      <c r="E34" s="426">
        <f>+C34-D34</f>
        <v>85275</v>
      </c>
    </row>
    <row r="35" spans="1:5">
      <c r="A35" s="381">
        <v>22</v>
      </c>
      <c r="B35" s="425" t="s">
        <v>913</v>
      </c>
      <c r="C35" s="426">
        <v>2565232</v>
      </c>
      <c r="D35" s="426">
        <v>2535339</v>
      </c>
      <c r="E35" s="426">
        <f t="shared" ref="E35:E40" si="2">+C35-D35</f>
        <v>29893</v>
      </c>
    </row>
    <row r="36" spans="1:5">
      <c r="A36" s="381">
        <v>23</v>
      </c>
      <c r="B36" s="425" t="s">
        <v>914</v>
      </c>
      <c r="C36" s="426">
        <v>372093</v>
      </c>
      <c r="D36" s="426">
        <v>372093</v>
      </c>
      <c r="E36" s="426">
        <f t="shared" si="2"/>
        <v>0</v>
      </c>
    </row>
    <row r="37" spans="1:5">
      <c r="A37" s="381">
        <v>24</v>
      </c>
      <c r="B37" s="425" t="s">
        <v>911</v>
      </c>
      <c r="C37" s="426">
        <v>37006</v>
      </c>
      <c r="D37" s="426">
        <v>37006</v>
      </c>
      <c r="E37" s="426">
        <f t="shared" si="2"/>
        <v>0</v>
      </c>
    </row>
    <row r="38" spans="1:5">
      <c r="A38" s="381">
        <v>25</v>
      </c>
      <c r="B38" s="425" t="s">
        <v>915</v>
      </c>
      <c r="C38" s="426">
        <v>14742</v>
      </c>
      <c r="D38" s="426">
        <v>0</v>
      </c>
      <c r="E38" s="426">
        <f t="shared" si="2"/>
        <v>14742</v>
      </c>
    </row>
    <row r="39" spans="1:5">
      <c r="A39" s="381">
        <v>29</v>
      </c>
      <c r="B39" s="425" t="s">
        <v>916</v>
      </c>
      <c r="C39" s="426">
        <v>77151</v>
      </c>
      <c r="D39" s="426">
        <v>72290</v>
      </c>
      <c r="E39" s="426">
        <f t="shared" si="2"/>
        <v>4861</v>
      </c>
    </row>
    <row r="40" spans="1:5">
      <c r="A40" s="174">
        <v>34</v>
      </c>
      <c r="B40" s="428" t="s">
        <v>917</v>
      </c>
      <c r="C40" s="427">
        <v>851133</v>
      </c>
      <c r="D40" s="427">
        <v>838077</v>
      </c>
      <c r="E40" s="427">
        <f t="shared" si="2"/>
        <v>13056</v>
      </c>
    </row>
    <row r="41" spans="1:5" s="15" customFormat="1" ht="15">
      <c r="A41" s="585" t="s">
        <v>11</v>
      </c>
      <c r="B41" s="586"/>
      <c r="C41" s="377">
        <f>SUM(C34:C40)</f>
        <v>12265133</v>
      </c>
      <c r="D41" s="377">
        <f>SUM(D34:D40)</f>
        <v>12117306</v>
      </c>
      <c r="E41" s="377">
        <f>SUM(E34:E40)</f>
        <v>147827</v>
      </c>
    </row>
    <row r="42" spans="1:5" ht="15">
      <c r="A42" s="216"/>
      <c r="B42" s="216"/>
      <c r="C42" s="19"/>
      <c r="D42" s="19"/>
      <c r="E42" s="19"/>
    </row>
    <row r="43" spans="1:5">
      <c r="A43" s="580" t="s">
        <v>666</v>
      </c>
      <c r="B43" s="580"/>
      <c r="C43" s="580"/>
      <c r="D43" s="580"/>
      <c r="E43" s="19"/>
    </row>
    <row r="44" spans="1:5" ht="15">
      <c r="A44" s="216"/>
      <c r="B44" s="216"/>
      <c r="C44" s="19"/>
      <c r="D44" s="19"/>
      <c r="E44" s="19"/>
    </row>
    <row r="45" spans="1:5" ht="14.45" customHeight="1">
      <c r="A45" s="580" t="s">
        <v>667</v>
      </c>
      <c r="B45" s="580"/>
      <c r="C45" s="580"/>
      <c r="D45" s="580"/>
      <c r="E45" s="580"/>
    </row>
    <row r="46" spans="1:5" ht="15">
      <c r="A46" s="216"/>
      <c r="B46" s="216"/>
      <c r="C46" s="19"/>
      <c r="D46" s="19"/>
      <c r="E46" s="19"/>
    </row>
    <row r="47" spans="1:5">
      <c r="A47" s="12"/>
      <c r="B47" s="12"/>
      <c r="C47" s="12"/>
      <c r="D47" s="12"/>
      <c r="E47" s="12"/>
    </row>
    <row r="48" spans="1:5" ht="31.5" customHeight="1">
      <c r="A48" s="588" t="s">
        <v>744</v>
      </c>
      <c r="B48" s="589"/>
      <c r="C48" s="589"/>
      <c r="D48" s="589"/>
      <c r="E48" s="590"/>
    </row>
    <row r="49" spans="1:5" ht="30">
      <c r="A49" s="241" t="s">
        <v>82</v>
      </c>
      <c r="B49" s="241" t="s">
        <v>2</v>
      </c>
      <c r="C49" s="198" t="s">
        <v>114</v>
      </c>
      <c r="D49" s="198" t="s">
        <v>353</v>
      </c>
      <c r="E49" s="198" t="s">
        <v>83</v>
      </c>
    </row>
    <row r="50" spans="1:5" s="15" customFormat="1">
      <c r="A50" s="13"/>
      <c r="B50" s="14"/>
      <c r="C50" s="3"/>
      <c r="D50" s="3"/>
      <c r="E50" s="3"/>
    </row>
    <row r="51" spans="1:5" s="15" customFormat="1">
      <c r="A51" s="13"/>
      <c r="B51" s="14"/>
      <c r="C51" s="3"/>
      <c r="D51" s="3"/>
      <c r="E51" s="3"/>
    </row>
    <row r="52" spans="1:5" ht="15" thickBot="1">
      <c r="A52" s="10"/>
      <c r="B52" s="11"/>
      <c r="C52" s="10"/>
      <c r="D52" s="10"/>
      <c r="E52" s="10"/>
    </row>
    <row r="53" spans="1:5" ht="15.75" thickTop="1">
      <c r="A53" s="587" t="s">
        <v>11</v>
      </c>
      <c r="B53" s="460"/>
      <c r="C53" s="118"/>
      <c r="D53" s="118"/>
      <c r="E53" s="118"/>
    </row>
    <row r="54" spans="1:5">
      <c r="A54" s="6"/>
    </row>
    <row r="55" spans="1:5">
      <c r="A55" s="545" t="s">
        <v>662</v>
      </c>
      <c r="B55" s="545"/>
      <c r="C55" s="545"/>
      <c r="D55" s="545"/>
    </row>
    <row r="56" spans="1:5">
      <c r="A56" s="6"/>
    </row>
    <row r="57" spans="1:5">
      <c r="A57" s="545" t="s">
        <v>664</v>
      </c>
      <c r="B57" s="545"/>
      <c r="C57" s="545"/>
      <c r="D57" s="545"/>
    </row>
    <row r="58" spans="1:5">
      <c r="A58" s="6"/>
    </row>
    <row r="59" spans="1:5">
      <c r="A59" s="2" t="s">
        <v>218</v>
      </c>
    </row>
    <row r="60" spans="1:5" ht="14.25" customHeight="1">
      <c r="A60" s="312"/>
      <c r="B60" s="312"/>
      <c r="C60" s="312"/>
    </row>
    <row r="61" spans="1:5">
      <c r="A61" s="449" t="s">
        <v>255</v>
      </c>
      <c r="B61" s="449"/>
      <c r="C61" s="449"/>
    </row>
    <row r="62" spans="1:5">
      <c r="A62" s="312"/>
      <c r="B62" s="312"/>
      <c r="C62" s="312"/>
    </row>
    <row r="63" spans="1:5">
      <c r="A63" s="312"/>
      <c r="B63" s="312"/>
      <c r="C63" s="312"/>
    </row>
    <row r="64" spans="1:5">
      <c r="A64" s="312"/>
      <c r="B64" s="312"/>
      <c r="C64" s="312"/>
    </row>
  </sheetData>
  <mergeCells count="17">
    <mergeCell ref="A45:E45"/>
    <mergeCell ref="A55:D55"/>
    <mergeCell ref="A57:D57"/>
    <mergeCell ref="A61:C61"/>
    <mergeCell ref="A41:B41"/>
    <mergeCell ref="A5:E5"/>
    <mergeCell ref="A19:E19"/>
    <mergeCell ref="A32:E32"/>
    <mergeCell ref="A53:B53"/>
    <mergeCell ref="A48:E48"/>
    <mergeCell ref="A13:B13"/>
    <mergeCell ref="A24:B24"/>
    <mergeCell ref="A15:D15"/>
    <mergeCell ref="A17:E17"/>
    <mergeCell ref="A26:D26"/>
    <mergeCell ref="A28:E28"/>
    <mergeCell ref="A43:D43"/>
  </mergeCells>
  <pageMargins left="0.25" right="0.25" top="0.75" bottom="0.75" header="0.3" footer="0.3"/>
  <pageSetup paperSize="9" fitToHeight="0" orientation="landscape" verticalDpi="300" r:id="rId1"/>
</worksheet>
</file>

<file path=xl/worksheets/sheet38.xml><?xml version="1.0" encoding="utf-8"?>
<worksheet xmlns="http://schemas.openxmlformats.org/spreadsheetml/2006/main" xmlns:r="http://schemas.openxmlformats.org/officeDocument/2006/relationships">
  <dimension ref="A1:K37"/>
  <sheetViews>
    <sheetView showGridLines="0" tabSelected="1" topLeftCell="A7" zoomScale="85" zoomScaleNormal="85" workbookViewId="0">
      <selection activeCell="I39" sqref="I39"/>
    </sheetView>
  </sheetViews>
  <sheetFormatPr baseColWidth="10" defaultColWidth="11.42578125" defaultRowHeight="14.25"/>
  <cols>
    <col min="1" max="3" width="15.28515625" style="2" customWidth="1"/>
    <col min="4" max="4" width="14.7109375" style="2" customWidth="1"/>
    <col min="5" max="5" width="15.28515625" style="2" customWidth="1"/>
    <col min="6" max="6" width="15.140625" style="2" bestFit="1" customWidth="1"/>
    <col min="7" max="7" width="11.42578125" style="2" customWidth="1"/>
    <col min="8" max="8" width="11.42578125" style="2"/>
    <col min="9" max="9" width="13.42578125" style="2" bestFit="1" customWidth="1"/>
    <col min="10" max="16384" width="11.42578125" style="2"/>
  </cols>
  <sheetData>
    <row r="1" spans="1:9" ht="15">
      <c r="A1" s="450" t="s">
        <v>294</v>
      </c>
      <c r="B1" s="450"/>
      <c r="C1" s="1"/>
      <c r="D1" s="1"/>
    </row>
    <row r="2" spans="1:9">
      <c r="A2" s="5"/>
      <c r="B2" s="5"/>
    </row>
    <row r="3" spans="1:9">
      <c r="A3" s="465" t="s">
        <v>464</v>
      </c>
      <c r="B3" s="465"/>
    </row>
    <row r="4" spans="1:9" ht="15" customHeight="1">
      <c r="A4" s="94"/>
    </row>
    <row r="5" spans="1:9" ht="45">
      <c r="A5" s="443"/>
      <c r="B5" s="445"/>
      <c r="C5" s="280" t="s">
        <v>355</v>
      </c>
      <c r="D5" s="280" t="s">
        <v>356</v>
      </c>
      <c r="E5" s="280" t="s">
        <v>357</v>
      </c>
      <c r="F5" s="278" t="s">
        <v>3</v>
      </c>
    </row>
    <row r="6" spans="1:9" ht="27.6" customHeight="1">
      <c r="A6" s="534" t="s">
        <v>741</v>
      </c>
      <c r="B6" s="445"/>
      <c r="C6" s="347">
        <v>34077221</v>
      </c>
      <c r="D6" s="347">
        <v>-6968901</v>
      </c>
      <c r="E6" s="347">
        <v>-721867</v>
      </c>
      <c r="F6" s="431">
        <f>SUM(C6:E6)</f>
        <v>26386453</v>
      </c>
      <c r="I6" s="430"/>
    </row>
    <row r="7" spans="1:9" ht="40.9" customHeight="1">
      <c r="A7" s="593" t="s">
        <v>760</v>
      </c>
      <c r="B7" s="293" t="s">
        <v>668</v>
      </c>
      <c r="C7" s="432">
        <v>0</v>
      </c>
      <c r="D7" s="432">
        <v>0</v>
      </c>
      <c r="E7" s="432">
        <v>0</v>
      </c>
      <c r="F7" s="385">
        <v>0</v>
      </c>
    </row>
    <row r="8" spans="1:9" ht="37.15" customHeight="1">
      <c r="A8" s="594"/>
      <c r="B8" s="294" t="s">
        <v>669</v>
      </c>
      <c r="C8" s="346">
        <v>0</v>
      </c>
      <c r="D8" s="433">
        <v>0</v>
      </c>
      <c r="E8" s="346">
        <v>0</v>
      </c>
      <c r="F8" s="385">
        <v>0</v>
      </c>
    </row>
    <row r="9" spans="1:9" ht="39.6" customHeight="1">
      <c r="A9" s="534" t="s">
        <v>742</v>
      </c>
      <c r="B9" s="445"/>
      <c r="C9" s="347">
        <v>34077221</v>
      </c>
      <c r="D9" s="347">
        <v>-6968901</v>
      </c>
      <c r="E9" s="347">
        <f>SUM(E6:E8)</f>
        <v>-721867</v>
      </c>
      <c r="F9" s="431">
        <f>+C9+D9+E9</f>
        <v>26386453</v>
      </c>
    </row>
    <row r="10" spans="1:9" ht="42" customHeight="1">
      <c r="A10" s="593" t="s">
        <v>670</v>
      </c>
      <c r="B10" s="295" t="s">
        <v>668</v>
      </c>
      <c r="C10" s="338">
        <v>0</v>
      </c>
      <c r="D10" s="338">
        <v>0</v>
      </c>
      <c r="E10" s="338">
        <v>83373</v>
      </c>
      <c r="F10" s="385">
        <f>+E10</f>
        <v>83373</v>
      </c>
    </row>
    <row r="11" spans="1:9" ht="40.9" customHeight="1">
      <c r="A11" s="594"/>
      <c r="B11" s="295" t="s">
        <v>669</v>
      </c>
      <c r="C11" s="338">
        <v>0</v>
      </c>
      <c r="D11" s="338">
        <v>83373</v>
      </c>
      <c r="E11" s="338">
        <v>0</v>
      </c>
      <c r="F11" s="385">
        <f>+D11</f>
        <v>83373</v>
      </c>
    </row>
    <row r="12" spans="1:9" ht="41.45" customHeight="1">
      <c r="A12" s="443" t="s">
        <v>743</v>
      </c>
      <c r="B12" s="445"/>
      <c r="C12" s="347">
        <f>SUM(C9:C11)</f>
        <v>34077221</v>
      </c>
      <c r="D12" s="347">
        <f t="shared" ref="D12" si="0">SUM(D9:D11)</f>
        <v>-6885528</v>
      </c>
      <c r="E12" s="347">
        <f>+E9+E11</f>
        <v>-721867</v>
      </c>
      <c r="F12" s="347">
        <f>+F9+F10</f>
        <v>26469826</v>
      </c>
    </row>
    <row r="13" spans="1:9" ht="15">
      <c r="A13" s="94"/>
    </row>
    <row r="14" spans="1:9">
      <c r="A14" s="511" t="s">
        <v>154</v>
      </c>
      <c r="B14" s="511"/>
    </row>
    <row r="15" spans="1:9">
      <c r="A15" s="449"/>
      <c r="B15" s="449"/>
    </row>
    <row r="17" spans="1:11">
      <c r="A17" s="2" t="s">
        <v>249</v>
      </c>
    </row>
    <row r="18" spans="1:11" ht="15">
      <c r="A18" s="94"/>
    </row>
    <row r="19" spans="1:11" ht="14.25" customHeight="1">
      <c r="A19" s="449" t="s">
        <v>255</v>
      </c>
      <c r="B19" s="449"/>
      <c r="C19" s="449"/>
    </row>
    <row r="20" spans="1:11" ht="13.9" customHeight="1">
      <c r="A20" s="315"/>
      <c r="B20" s="315"/>
      <c r="C20" s="315"/>
    </row>
    <row r="21" spans="1:11" ht="13.9" customHeight="1">
      <c r="A21" s="315"/>
      <c r="B21" s="315"/>
      <c r="C21" s="315"/>
    </row>
    <row r="22" spans="1:11" ht="13.9" customHeight="1">
      <c r="A22" s="315"/>
      <c r="B22" s="315"/>
      <c r="C22" s="315"/>
    </row>
    <row r="23" spans="1:11">
      <c r="F23" s="83"/>
      <c r="G23" s="83"/>
      <c r="H23" s="83"/>
      <c r="I23" s="83"/>
      <c r="J23" s="83"/>
    </row>
    <row r="24" spans="1:11">
      <c r="F24" s="83"/>
      <c r="G24" s="83"/>
      <c r="H24" s="83"/>
      <c r="I24" s="83"/>
      <c r="J24" s="83"/>
    </row>
    <row r="25" spans="1:11">
      <c r="F25" s="83"/>
      <c r="G25" s="83"/>
      <c r="H25" s="83"/>
      <c r="I25" s="83"/>
      <c r="J25" s="83"/>
    </row>
    <row r="26" spans="1:11">
      <c r="F26" s="83"/>
      <c r="G26" s="607"/>
      <c r="H26" s="608"/>
      <c r="I26" s="83"/>
      <c r="J26" s="83"/>
      <c r="K26" s="605"/>
    </row>
    <row r="27" spans="1:11">
      <c r="F27" s="83"/>
      <c r="G27" s="607"/>
      <c r="H27" s="608"/>
      <c r="I27" s="83"/>
      <c r="J27" s="83"/>
      <c r="K27" s="606"/>
    </row>
    <row r="28" spans="1:11">
      <c r="F28" s="83"/>
      <c r="G28" s="607"/>
      <c r="H28" s="608"/>
      <c r="I28" s="83"/>
      <c r="J28" s="83"/>
    </row>
    <row r="29" spans="1:11" ht="42.75" customHeight="1">
      <c r="A29" s="94" t="s">
        <v>919</v>
      </c>
      <c r="F29" s="83"/>
      <c r="G29" s="607"/>
      <c r="H29" s="609"/>
      <c r="I29" s="83"/>
      <c r="J29" s="83"/>
    </row>
    <row r="30" spans="1:11" ht="9.75" customHeight="1">
      <c r="A30" s="2" t="s">
        <v>920</v>
      </c>
      <c r="F30" s="83"/>
      <c r="G30" s="83"/>
      <c r="H30" s="83"/>
      <c r="I30" s="83"/>
      <c r="J30" s="83"/>
    </row>
    <row r="31" spans="1:11">
      <c r="F31" s="83"/>
      <c r="G31" s="83"/>
      <c r="H31" s="83"/>
      <c r="I31" s="83"/>
      <c r="J31" s="83"/>
    </row>
    <row r="32" spans="1:11">
      <c r="F32" s="83"/>
      <c r="G32" s="83"/>
      <c r="H32" s="83"/>
      <c r="I32" s="83"/>
      <c r="J32" s="83"/>
    </row>
    <row r="33" spans="2:10">
      <c r="F33" s="83"/>
      <c r="G33" s="83"/>
      <c r="H33" s="83"/>
      <c r="I33" s="83"/>
      <c r="J33" s="83"/>
    </row>
    <row r="34" spans="2:10">
      <c r="F34" s="83"/>
      <c r="G34" s="83"/>
      <c r="H34" s="83"/>
      <c r="I34" s="83"/>
      <c r="J34" s="83"/>
    </row>
    <row r="35" spans="2:10">
      <c r="F35" s="83"/>
      <c r="G35" s="83"/>
      <c r="H35" s="83"/>
      <c r="I35" s="83"/>
      <c r="J35" s="83"/>
    </row>
    <row r="37" spans="2:10">
      <c r="B37" s="434" t="s">
        <v>918</v>
      </c>
    </row>
  </sheetData>
  <mergeCells count="12">
    <mergeCell ref="G26:G29"/>
    <mergeCell ref="A19:C19"/>
    <mergeCell ref="A14:B14"/>
    <mergeCell ref="A15:B15"/>
    <mergeCell ref="A1:B1"/>
    <mergeCell ref="A3:B3"/>
    <mergeCell ref="A5:B5"/>
    <mergeCell ref="A6:B6"/>
    <mergeCell ref="A7:A8"/>
    <mergeCell ref="A9:B9"/>
    <mergeCell ref="A10:A11"/>
    <mergeCell ref="A12:B12"/>
  </mergeCells>
  <pageMargins left="0.23622047244094491" right="0.23622047244094491" top="0.74803149606299213" bottom="0.74803149606299213" header="0.31496062992125984" footer="0.31496062992125984"/>
  <pageSetup paperSize="9" scale="85" fitToHeight="0" orientation="portrait" r:id="rId1"/>
  <drawing r:id="rId2"/>
</worksheet>
</file>

<file path=xl/worksheets/sheet39.xml><?xml version="1.0" encoding="utf-8"?>
<worksheet xmlns="http://schemas.openxmlformats.org/spreadsheetml/2006/main" xmlns:r="http://schemas.openxmlformats.org/officeDocument/2006/relationships">
  <sheetPr>
    <pageSetUpPr fitToPage="1"/>
  </sheetPr>
  <dimension ref="A1:E13"/>
  <sheetViews>
    <sheetView showGridLines="0" zoomScale="85" zoomScaleNormal="85" workbookViewId="0">
      <selection activeCell="A12" sqref="A12"/>
    </sheetView>
  </sheetViews>
  <sheetFormatPr baseColWidth="10" defaultColWidth="11.42578125" defaultRowHeight="14.25"/>
  <cols>
    <col min="1" max="1" width="18.7109375" style="2" customWidth="1"/>
    <col min="2" max="2" width="24" style="2" customWidth="1"/>
    <col min="3" max="3" width="17.7109375" style="2" customWidth="1"/>
    <col min="4" max="4" width="28.28515625" style="2" customWidth="1"/>
    <col min="5" max="5" width="17.28515625" style="2" customWidth="1"/>
    <col min="6" max="7" width="11.42578125" style="2" customWidth="1"/>
    <col min="8" max="16384" width="11.42578125" style="2"/>
  </cols>
  <sheetData>
    <row r="1" spans="1:5" ht="15">
      <c r="A1" s="200" t="s">
        <v>292</v>
      </c>
      <c r="B1" s="1"/>
      <c r="C1" s="1"/>
    </row>
    <row r="3" spans="1:5" ht="15">
      <c r="A3" s="94" t="s">
        <v>293</v>
      </c>
    </row>
    <row r="4" spans="1:5" ht="15">
      <c r="A4" s="94"/>
    </row>
    <row r="5" spans="1:5" ht="42.75">
      <c r="A5" s="531" t="s">
        <v>701</v>
      </c>
      <c r="B5" s="531"/>
      <c r="C5" s="531"/>
      <c r="D5" s="531"/>
      <c r="E5" s="287" t="s">
        <v>706</v>
      </c>
    </row>
    <row r="6" spans="1:5">
      <c r="A6" s="449"/>
      <c r="B6" s="449"/>
      <c r="C6" s="449"/>
      <c r="D6" s="449"/>
      <c r="E6" s="286"/>
    </row>
    <row r="8" spans="1:5">
      <c r="A8" s="2" t="s">
        <v>249</v>
      </c>
    </row>
    <row r="9" spans="1:5" ht="15">
      <c r="A9" s="94"/>
    </row>
    <row r="10" spans="1:5" ht="13.9" customHeight="1">
      <c r="A10" s="449" t="s">
        <v>255</v>
      </c>
      <c r="B10" s="449"/>
      <c r="C10" s="449"/>
    </row>
    <row r="11" spans="1:5" ht="13.9" customHeight="1">
      <c r="A11" s="315"/>
      <c r="B11" s="315"/>
      <c r="C11" s="315"/>
    </row>
    <row r="12" spans="1:5" ht="13.9" customHeight="1">
      <c r="A12" s="315"/>
      <c r="B12" s="315"/>
      <c r="C12" s="315"/>
    </row>
    <row r="13" spans="1:5" ht="13.9" customHeight="1">
      <c r="A13" s="315"/>
      <c r="B13" s="315"/>
      <c r="C13" s="315"/>
    </row>
  </sheetData>
  <mergeCells count="3">
    <mergeCell ref="A5:D5"/>
    <mergeCell ref="A6:D6"/>
    <mergeCell ref="A10:C10"/>
  </mergeCells>
  <pageMargins left="0.25" right="0.25" top="0.75" bottom="0.75" header="0.3" footer="0.3"/>
  <pageSetup paperSize="9" fitToHeight="0" orientation="landscape" verticalDpi="300" r:id="rId1"/>
</worksheet>
</file>

<file path=xl/worksheets/sheet4.xml><?xml version="1.0" encoding="utf-8"?>
<worksheet xmlns="http://schemas.openxmlformats.org/spreadsheetml/2006/main" xmlns:r="http://schemas.openxmlformats.org/officeDocument/2006/relationships">
  <sheetPr>
    <pageSetUpPr fitToPage="1"/>
  </sheetPr>
  <dimension ref="A1:A13"/>
  <sheetViews>
    <sheetView showGridLines="0" workbookViewId="0">
      <selection activeCell="C26" sqref="C26"/>
    </sheetView>
  </sheetViews>
  <sheetFormatPr baseColWidth="10" defaultColWidth="11.42578125" defaultRowHeight="14.25"/>
  <cols>
    <col min="1" max="1" width="41.85546875" style="2" customWidth="1"/>
    <col min="2" max="2" width="12.42578125" style="2" bestFit="1" customWidth="1"/>
    <col min="3" max="4" width="11.42578125" style="2" customWidth="1"/>
    <col min="5" max="16384" width="11.42578125" style="2"/>
  </cols>
  <sheetData>
    <row r="1" spans="1:1" ht="15">
      <c r="A1" s="1" t="s">
        <v>329</v>
      </c>
    </row>
    <row r="2" spans="1:1">
      <c r="A2" s="27"/>
    </row>
    <row r="3" spans="1:1" ht="15">
      <c r="A3" s="94" t="s">
        <v>247</v>
      </c>
    </row>
    <row r="4" spans="1:1" ht="15">
      <c r="A4" s="94"/>
    </row>
    <row r="5" spans="1:1" ht="25.5">
      <c r="A5" s="334" t="s">
        <v>783</v>
      </c>
    </row>
    <row r="6" spans="1:1">
      <c r="A6" s="98"/>
    </row>
    <row r="7" spans="1:1" ht="15">
      <c r="A7" s="94" t="s">
        <v>756</v>
      </c>
    </row>
    <row r="8" spans="1:1" ht="15">
      <c r="A8" s="94"/>
    </row>
    <row r="9" spans="1:1" ht="25.5">
      <c r="A9" s="334" t="s">
        <v>783</v>
      </c>
    </row>
    <row r="10" spans="1:1">
      <c r="A10" s="18"/>
    </row>
    <row r="11" spans="1:1" ht="15">
      <c r="A11" s="94" t="s">
        <v>218</v>
      </c>
    </row>
    <row r="12" spans="1:1" ht="15">
      <c r="A12" s="94"/>
    </row>
    <row r="13" spans="1:1" ht="25.5">
      <c r="A13" s="334" t="s">
        <v>784</v>
      </c>
    </row>
  </sheetData>
  <pageMargins left="0.25" right="0.25" top="0.75" bottom="0.75" header="0.3" footer="0.3"/>
  <pageSetup paperSize="9" fitToHeight="0" orientation="landscape" verticalDpi="300" r:id="rId1"/>
</worksheet>
</file>

<file path=xl/worksheets/sheet40.xml><?xml version="1.0" encoding="utf-8"?>
<worksheet xmlns="http://schemas.openxmlformats.org/spreadsheetml/2006/main" xmlns:r="http://schemas.openxmlformats.org/officeDocument/2006/relationships">
  <sheetPr>
    <tabColor rgb="FFFF0000"/>
  </sheetPr>
  <dimension ref="A1:D26"/>
  <sheetViews>
    <sheetView showGridLines="0" workbookViewId="0">
      <selection activeCell="A2" sqref="A2"/>
    </sheetView>
  </sheetViews>
  <sheetFormatPr baseColWidth="10" defaultColWidth="11.42578125" defaultRowHeight="14.25"/>
  <cols>
    <col min="1" max="1" width="18.7109375" style="2" customWidth="1"/>
    <col min="2" max="2" width="30.140625" style="2" customWidth="1"/>
    <col min="3" max="3" width="25.7109375" style="2" customWidth="1"/>
    <col min="4" max="4" width="34.140625" style="2" customWidth="1"/>
    <col min="5" max="7" width="11.42578125" style="2" customWidth="1"/>
    <col min="8" max="16384" width="11.42578125" style="2"/>
  </cols>
  <sheetData>
    <row r="1" spans="1:4" ht="15">
      <c r="A1" s="200" t="s">
        <v>674</v>
      </c>
      <c r="B1" s="1"/>
      <c r="C1" s="1" t="s">
        <v>755</v>
      </c>
    </row>
    <row r="3" spans="1:4">
      <c r="A3" s="202" t="s">
        <v>293</v>
      </c>
    </row>
    <row r="4" spans="1:4" ht="15">
      <c r="A4" s="94"/>
    </row>
    <row r="5" spans="1:4" ht="31.15" customHeight="1">
      <c r="A5" s="285" t="s">
        <v>671</v>
      </c>
      <c r="B5" s="284" t="s">
        <v>754</v>
      </c>
      <c r="C5" s="284" t="s">
        <v>672</v>
      </c>
      <c r="D5" s="284" t="s">
        <v>673</v>
      </c>
    </row>
    <row r="6" spans="1:4">
      <c r="A6" s="214">
        <v>1</v>
      </c>
      <c r="B6" s="79"/>
      <c r="C6" s="79"/>
      <c r="D6" s="79"/>
    </row>
    <row r="7" spans="1:4">
      <c r="A7" s="214">
        <v>10</v>
      </c>
      <c r="B7" s="79"/>
      <c r="C7" s="79"/>
      <c r="D7" s="79"/>
    </row>
    <row r="8" spans="1:4" ht="15" customHeight="1"/>
    <row r="9" spans="1:4">
      <c r="A9" s="595" t="s">
        <v>740</v>
      </c>
      <c r="B9" s="596"/>
      <c r="C9" s="601"/>
    </row>
    <row r="10" spans="1:4">
      <c r="A10" s="597"/>
      <c r="B10" s="598"/>
      <c r="C10" s="602"/>
    </row>
    <row r="11" spans="1:4">
      <c r="A11" s="599"/>
      <c r="B11" s="600"/>
      <c r="C11" s="603"/>
    </row>
    <row r="15" spans="1:4" ht="30">
      <c r="A15" s="323" t="s">
        <v>671</v>
      </c>
      <c r="B15" s="322" t="s">
        <v>753</v>
      </c>
      <c r="C15" s="322" t="s">
        <v>672</v>
      </c>
      <c r="D15" s="322" t="s">
        <v>673</v>
      </c>
    </row>
    <row r="16" spans="1:4">
      <c r="A16" s="214">
        <v>1</v>
      </c>
      <c r="B16" s="79"/>
      <c r="C16" s="79"/>
      <c r="D16" s="79"/>
    </row>
    <row r="17" spans="1:4" ht="13.9" customHeight="1">
      <c r="A17" s="214">
        <v>10</v>
      </c>
      <c r="B17" s="79"/>
      <c r="C17" s="79"/>
      <c r="D17" s="79"/>
    </row>
    <row r="19" spans="1:4">
      <c r="A19" s="595" t="s">
        <v>752</v>
      </c>
      <c r="B19" s="596"/>
      <c r="C19" s="601"/>
    </row>
    <row r="20" spans="1:4">
      <c r="A20" s="597"/>
      <c r="B20" s="598"/>
      <c r="C20" s="602"/>
    </row>
    <row r="21" spans="1:4">
      <c r="A21" s="599"/>
      <c r="B21" s="600"/>
      <c r="C21" s="603"/>
    </row>
    <row r="24" spans="1:4">
      <c r="A24" s="2" t="s">
        <v>249</v>
      </c>
    </row>
    <row r="25" spans="1:4" ht="15">
      <c r="A25" s="94"/>
    </row>
    <row r="26" spans="1:4">
      <c r="A26" s="449" t="s">
        <v>255</v>
      </c>
      <c r="B26" s="449"/>
      <c r="C26" s="449"/>
    </row>
  </sheetData>
  <mergeCells count="5">
    <mergeCell ref="A9:B11"/>
    <mergeCell ref="C9:C11"/>
    <mergeCell ref="A26:C26"/>
    <mergeCell ref="A19:B21"/>
    <mergeCell ref="C19:C21"/>
  </mergeCells>
  <pageMargins left="0.7" right="0.7" top="0.75" bottom="0.75" header="0.3" footer="0.3"/>
  <pageSetup paperSize="9" orientation="portrait" verticalDpi="300" r:id="rId1"/>
</worksheet>
</file>

<file path=xl/worksheets/sheet41.xml><?xml version="1.0" encoding="utf-8"?>
<worksheet xmlns="http://schemas.openxmlformats.org/spreadsheetml/2006/main" xmlns:r="http://schemas.openxmlformats.org/officeDocument/2006/relationships">
  <dimension ref="A1:F3"/>
  <sheetViews>
    <sheetView workbookViewId="0">
      <selection activeCell="B5" sqref="B5"/>
    </sheetView>
  </sheetViews>
  <sheetFormatPr baseColWidth="10" defaultColWidth="11.42578125" defaultRowHeight="13.9" customHeight="1"/>
  <cols>
    <col min="1" max="1" width="18.7109375" style="128" customWidth="1"/>
    <col min="2" max="2" width="24" style="128" customWidth="1"/>
    <col min="3" max="10" width="11.42578125" style="128" customWidth="1"/>
    <col min="11" max="16384" width="11.42578125" style="128"/>
  </cols>
  <sheetData>
    <row r="1" spans="1:6" ht="15">
      <c r="A1" s="296" t="s">
        <v>675</v>
      </c>
      <c r="B1" s="297"/>
      <c r="C1" s="297"/>
      <c r="D1" s="297"/>
    </row>
    <row r="2" spans="1:6" ht="15" customHeight="1"/>
    <row r="3" spans="1:6" ht="13.9" customHeight="1">
      <c r="A3" s="604" t="s">
        <v>255</v>
      </c>
      <c r="B3" s="604"/>
      <c r="C3" s="604"/>
      <c r="D3" s="604"/>
      <c r="E3" s="604"/>
      <c r="F3" s="604"/>
    </row>
  </sheetData>
  <mergeCells count="1">
    <mergeCell ref="A3:F3"/>
  </mergeCell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F3"/>
  <sheetViews>
    <sheetView workbookViewId="0">
      <selection activeCell="B7" sqref="B7"/>
    </sheetView>
  </sheetViews>
  <sheetFormatPr baseColWidth="10" defaultColWidth="11.42578125" defaultRowHeight="13.9" customHeight="1"/>
  <cols>
    <col min="1" max="1" width="18.7109375" style="128" customWidth="1"/>
    <col min="2" max="2" width="24" style="128" customWidth="1"/>
    <col min="3" max="10" width="11.42578125" style="128" customWidth="1"/>
    <col min="11" max="16384" width="11.42578125" style="128"/>
  </cols>
  <sheetData>
    <row r="1" spans="1:6" ht="15">
      <c r="A1" s="296" t="s">
        <v>676</v>
      </c>
      <c r="B1" s="297"/>
      <c r="C1" s="297"/>
      <c r="D1" s="297"/>
    </row>
    <row r="2" spans="1:6" ht="15" customHeight="1"/>
    <row r="3" spans="1:6" ht="14.25" customHeight="1">
      <c r="A3" s="604" t="s">
        <v>255</v>
      </c>
      <c r="B3" s="604"/>
      <c r="C3" s="604"/>
      <c r="D3" s="604"/>
      <c r="E3" s="604"/>
      <c r="F3" s="604"/>
    </row>
  </sheetData>
  <mergeCells count="1">
    <mergeCell ref="A3:F3"/>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H172"/>
  <sheetViews>
    <sheetView showGridLines="0" topLeftCell="A134" zoomScale="83" zoomScaleNormal="83" workbookViewId="0">
      <selection activeCell="B162" sqref="B162:D167"/>
    </sheetView>
  </sheetViews>
  <sheetFormatPr baseColWidth="10" defaultColWidth="11.42578125" defaultRowHeight="14.25"/>
  <cols>
    <col min="1" max="1" width="8.28515625" style="65" customWidth="1"/>
    <col min="2" max="2" width="30.140625" style="2" bestFit="1" customWidth="1"/>
    <col min="3" max="3" width="31.7109375" style="2" customWidth="1"/>
    <col min="4" max="4" width="13.85546875" style="2" bestFit="1" customWidth="1"/>
    <col min="5" max="6" width="16.42578125" style="2" bestFit="1" customWidth="1"/>
    <col min="7" max="8" width="14.7109375" style="2" customWidth="1"/>
    <col min="9" max="11" width="11.42578125" style="2" customWidth="1"/>
    <col min="12" max="16384" width="11.42578125" style="2"/>
  </cols>
  <sheetData>
    <row r="1" spans="1:7" ht="15">
      <c r="A1" s="450" t="s">
        <v>436</v>
      </c>
      <c r="B1" s="450"/>
      <c r="C1" s="1"/>
      <c r="D1" s="1"/>
      <c r="E1" s="1"/>
      <c r="F1" s="1"/>
      <c r="G1" s="1"/>
    </row>
    <row r="2" spans="1:7" ht="15">
      <c r="A2" s="168"/>
      <c r="B2" s="168"/>
      <c r="C2" s="1"/>
      <c r="D2" s="1"/>
      <c r="E2" s="1"/>
      <c r="F2" s="1"/>
      <c r="G2" s="1"/>
    </row>
    <row r="3" spans="1:7" ht="15">
      <c r="A3" s="451" t="s">
        <v>705</v>
      </c>
      <c r="B3" s="451"/>
      <c r="C3" s="451"/>
      <c r="D3" s="1"/>
      <c r="E3" s="1"/>
      <c r="F3" s="1"/>
      <c r="G3" s="1"/>
    </row>
    <row r="4" spans="1:7" ht="15">
      <c r="A4" s="168"/>
      <c r="B4" s="168"/>
      <c r="C4" s="1"/>
      <c r="D4" s="1"/>
      <c r="E4" s="1"/>
      <c r="F4" s="1"/>
      <c r="G4" s="1"/>
    </row>
    <row r="5" spans="1:7" ht="75">
      <c r="A5" s="143" t="s">
        <v>118</v>
      </c>
      <c r="B5" s="143" t="s">
        <v>381</v>
      </c>
      <c r="C5" s="143" t="s">
        <v>703</v>
      </c>
      <c r="D5" s="317" t="s">
        <v>702</v>
      </c>
      <c r="E5" s="197" t="s">
        <v>704</v>
      </c>
      <c r="F5" s="143" t="s">
        <v>465</v>
      </c>
      <c r="G5" s="1"/>
    </row>
    <row r="6" spans="1:7" ht="21.6" customHeight="1">
      <c r="A6" s="44">
        <v>11101</v>
      </c>
      <c r="B6" s="20" t="s">
        <v>466</v>
      </c>
      <c r="C6" s="336" t="s">
        <v>785</v>
      </c>
      <c r="D6" s="336" t="s">
        <v>785</v>
      </c>
      <c r="E6" s="337">
        <v>0</v>
      </c>
      <c r="F6" s="337">
        <v>528</v>
      </c>
      <c r="G6" s="1"/>
    </row>
    <row r="7" spans="1:7" ht="16.899999999999999" customHeight="1">
      <c r="A7" s="44">
        <v>11102</v>
      </c>
      <c r="B7" s="20" t="s">
        <v>467</v>
      </c>
      <c r="C7" s="181">
        <v>2</v>
      </c>
      <c r="D7" s="336">
        <v>2</v>
      </c>
      <c r="E7" s="337">
        <v>11807</v>
      </c>
      <c r="F7" s="337">
        <v>5060</v>
      </c>
      <c r="G7" s="1"/>
    </row>
    <row r="8" spans="1:7" ht="18.600000000000001" customHeight="1">
      <c r="A8" s="44">
        <v>11103</v>
      </c>
      <c r="B8" s="20" t="s">
        <v>677</v>
      </c>
      <c r="C8" s="181">
        <v>11</v>
      </c>
      <c r="D8" s="336">
        <v>11</v>
      </c>
      <c r="E8" s="337">
        <v>1182949</v>
      </c>
      <c r="F8" s="337">
        <v>855665</v>
      </c>
      <c r="G8" s="1"/>
    </row>
    <row r="9" spans="1:7" ht="15">
      <c r="A9" s="452" t="s">
        <v>402</v>
      </c>
      <c r="B9" s="453"/>
      <c r="C9" s="122">
        <v>13</v>
      </c>
      <c r="D9" s="122">
        <v>13</v>
      </c>
      <c r="E9" s="343">
        <f t="shared" ref="E9:F9" si="0">SUM(E6:E8)</f>
        <v>1194756</v>
      </c>
      <c r="F9" s="343">
        <f t="shared" si="0"/>
        <v>861253</v>
      </c>
      <c r="G9" s="1"/>
    </row>
    <row r="10" spans="1:7" ht="15">
      <c r="A10" s="168"/>
      <c r="B10" s="168"/>
      <c r="C10" s="1"/>
      <c r="D10" s="1"/>
      <c r="E10" s="1"/>
      <c r="F10" s="1"/>
      <c r="G10" s="1"/>
    </row>
    <row r="11" spans="1:7" ht="15">
      <c r="A11" s="454" t="s">
        <v>468</v>
      </c>
      <c r="B11" s="454"/>
      <c r="C11" s="1"/>
      <c r="D11" s="1"/>
      <c r="E11" s="1"/>
      <c r="F11" s="1"/>
      <c r="G11" s="1"/>
    </row>
    <row r="12" spans="1:7" ht="15">
      <c r="A12" s="182"/>
      <c r="B12" s="182"/>
      <c r="C12" s="1"/>
      <c r="D12" s="1"/>
      <c r="E12" s="1"/>
      <c r="F12" s="1"/>
      <c r="G12" s="1"/>
    </row>
    <row r="13" spans="1:7" ht="75">
      <c r="A13" s="143" t="s">
        <v>118</v>
      </c>
      <c r="B13" s="143" t="s">
        <v>381</v>
      </c>
      <c r="C13" s="317" t="s">
        <v>703</v>
      </c>
      <c r="D13" s="317" t="s">
        <v>702</v>
      </c>
      <c r="E13" s="197" t="s">
        <v>704</v>
      </c>
      <c r="F13" s="143" t="s">
        <v>465</v>
      </c>
      <c r="G13" s="1"/>
    </row>
    <row r="14" spans="1:7" ht="15">
      <c r="A14" s="44">
        <v>11101</v>
      </c>
      <c r="B14" s="20" t="s">
        <v>466</v>
      </c>
      <c r="C14" s="336" t="s">
        <v>785</v>
      </c>
      <c r="D14" s="336" t="s">
        <v>785</v>
      </c>
      <c r="E14" s="337">
        <v>0</v>
      </c>
      <c r="F14" s="337">
        <v>0</v>
      </c>
      <c r="G14" s="1"/>
    </row>
    <row r="15" spans="1:7" ht="15">
      <c r="A15" s="44">
        <v>11102</v>
      </c>
      <c r="B15" s="20" t="s">
        <v>467</v>
      </c>
      <c r="C15" s="336">
        <v>0</v>
      </c>
      <c r="D15" s="336">
        <v>0</v>
      </c>
      <c r="E15" s="337">
        <v>0</v>
      </c>
      <c r="F15" s="337">
        <v>0</v>
      </c>
      <c r="G15" s="1"/>
    </row>
    <row r="16" spans="1:7" ht="18.600000000000001" customHeight="1">
      <c r="A16" s="44">
        <v>11103</v>
      </c>
      <c r="B16" s="20" t="s">
        <v>613</v>
      </c>
      <c r="C16" s="336">
        <v>1</v>
      </c>
      <c r="D16" s="336">
        <v>1</v>
      </c>
      <c r="E16" s="337">
        <v>320500</v>
      </c>
      <c r="F16" s="337">
        <v>118397</v>
      </c>
      <c r="G16" s="1"/>
    </row>
    <row r="17" spans="1:7" ht="15.6" customHeight="1">
      <c r="A17" s="443" t="s">
        <v>402</v>
      </c>
      <c r="B17" s="445"/>
      <c r="C17" s="122">
        <v>1</v>
      </c>
      <c r="D17" s="122">
        <v>1</v>
      </c>
      <c r="E17" s="343">
        <f t="shared" ref="E17:F17" si="1">SUM(E14:E16)</f>
        <v>320500</v>
      </c>
      <c r="F17" s="343">
        <f t="shared" si="1"/>
        <v>118397</v>
      </c>
      <c r="G17" s="1"/>
    </row>
    <row r="18" spans="1:7" ht="15.6" customHeight="1">
      <c r="A18" s="190"/>
      <c r="B18" s="190"/>
      <c r="C18" s="45"/>
      <c r="D18" s="45"/>
      <c r="E18" s="45"/>
      <c r="F18" s="1"/>
      <c r="G18" s="1"/>
    </row>
    <row r="19" spans="1:7" ht="15.6" customHeight="1">
      <c r="A19" s="455" t="s">
        <v>469</v>
      </c>
      <c r="B19" s="455"/>
      <c r="C19" s="45"/>
      <c r="D19" s="45"/>
      <c r="E19" s="45"/>
      <c r="F19" s="1"/>
      <c r="G19" s="1"/>
    </row>
    <row r="20" spans="1:7" ht="15.6" customHeight="1">
      <c r="A20" s="42"/>
      <c r="B20" s="42"/>
      <c r="C20" s="45"/>
      <c r="D20" s="45"/>
      <c r="E20" s="45"/>
      <c r="F20" s="1"/>
      <c r="G20" s="1"/>
    </row>
    <row r="21" spans="1:7" ht="15.6" customHeight="1">
      <c r="A21" s="443" t="s">
        <v>706</v>
      </c>
      <c r="B21" s="444"/>
      <c r="C21" s="444"/>
      <c r="D21" s="444"/>
      <c r="E21" s="445"/>
      <c r="F21" s="1"/>
      <c r="G21" s="1"/>
    </row>
    <row r="22" spans="1:7" ht="25.15" customHeight="1">
      <c r="A22" s="143" t="s">
        <v>361</v>
      </c>
      <c r="B22" s="143" t="s">
        <v>381</v>
      </c>
      <c r="C22" s="198" t="s">
        <v>614</v>
      </c>
      <c r="D22" s="198" t="s">
        <v>615</v>
      </c>
      <c r="E22" s="198" t="s">
        <v>402</v>
      </c>
      <c r="F22" s="1"/>
      <c r="G22" s="1"/>
    </row>
    <row r="23" spans="1:7" ht="15.6" customHeight="1">
      <c r="A23" s="44">
        <v>11401</v>
      </c>
      <c r="B23" s="20" t="s">
        <v>438</v>
      </c>
      <c r="C23" s="339">
        <v>3519</v>
      </c>
      <c r="D23" s="338">
        <v>0</v>
      </c>
      <c r="E23" s="340">
        <f>+C23+D23</f>
        <v>3519</v>
      </c>
      <c r="F23" s="1"/>
      <c r="G23" s="341"/>
    </row>
    <row r="24" spans="1:7" ht="15.6" customHeight="1">
      <c r="A24" s="20">
        <v>11402</v>
      </c>
      <c r="B24" s="20" t="s">
        <v>439</v>
      </c>
      <c r="C24" s="338">
        <v>0</v>
      </c>
      <c r="D24" s="338">
        <v>0</v>
      </c>
      <c r="E24" s="340">
        <f>+C24+D24</f>
        <v>0</v>
      </c>
      <c r="F24" s="1"/>
      <c r="G24" s="1"/>
    </row>
    <row r="25" spans="1:7" ht="15.6" customHeight="1">
      <c r="A25" s="20">
        <v>11403</v>
      </c>
      <c r="B25" s="20" t="s">
        <v>470</v>
      </c>
      <c r="C25" s="338">
        <v>1111</v>
      </c>
      <c r="D25" s="338">
        <f>3528-C25</f>
        <v>2417</v>
      </c>
      <c r="E25" s="340">
        <f>+C25+D25</f>
        <v>3528</v>
      </c>
      <c r="F25" s="1"/>
      <c r="G25" s="1"/>
    </row>
    <row r="26" spans="1:7" ht="15.6" customHeight="1">
      <c r="A26" s="20">
        <v>11404</v>
      </c>
      <c r="B26" s="20" t="s">
        <v>440</v>
      </c>
      <c r="C26" s="338">
        <v>6426</v>
      </c>
      <c r="D26" s="338">
        <v>4606</v>
      </c>
      <c r="E26" s="340">
        <f t="shared" ref="E26:E29" si="2">+C26+D26</f>
        <v>11032</v>
      </c>
      <c r="F26" s="1"/>
      <c r="G26" s="1"/>
    </row>
    <row r="27" spans="1:7" ht="15.6" customHeight="1">
      <c r="A27" s="20">
        <v>11406</v>
      </c>
      <c r="B27" s="20" t="s">
        <v>441</v>
      </c>
      <c r="C27" s="338">
        <v>588</v>
      </c>
      <c r="D27" s="338">
        <v>117</v>
      </c>
      <c r="E27" s="340">
        <f t="shared" si="2"/>
        <v>705</v>
      </c>
      <c r="F27" s="1"/>
      <c r="G27" s="1"/>
    </row>
    <row r="28" spans="1:7" ht="15.6" customHeight="1">
      <c r="A28" s="20">
        <v>11407</v>
      </c>
      <c r="B28" s="20" t="s">
        <v>471</v>
      </c>
      <c r="C28" s="338">
        <v>0</v>
      </c>
      <c r="D28" s="338">
        <v>0</v>
      </c>
      <c r="E28" s="340">
        <f t="shared" si="2"/>
        <v>0</v>
      </c>
      <c r="F28" s="1"/>
      <c r="G28" s="1"/>
    </row>
    <row r="29" spans="1:7" ht="15.6" customHeight="1">
      <c r="A29" s="20">
        <v>11604</v>
      </c>
      <c r="B29" s="20" t="s">
        <v>472</v>
      </c>
      <c r="C29" s="338">
        <v>0</v>
      </c>
      <c r="D29" s="338">
        <v>0</v>
      </c>
      <c r="E29" s="340">
        <f t="shared" si="2"/>
        <v>0</v>
      </c>
      <c r="F29" s="1"/>
      <c r="G29" s="1"/>
    </row>
    <row r="30" spans="1:7" ht="15.6" customHeight="1">
      <c r="A30" s="143" t="s">
        <v>11</v>
      </c>
      <c r="B30" s="183"/>
      <c r="C30" s="342">
        <f t="shared" ref="C30:E30" si="3">SUM(C23:C29)</f>
        <v>11644</v>
      </c>
      <c r="D30" s="342">
        <f t="shared" si="3"/>
        <v>7140</v>
      </c>
      <c r="E30" s="342">
        <f t="shared" si="3"/>
        <v>18784</v>
      </c>
      <c r="F30" s="1"/>
      <c r="G30" s="1"/>
    </row>
    <row r="31" spans="1:7" ht="15.6" customHeight="1">
      <c r="A31" s="2"/>
      <c r="B31" s="42"/>
      <c r="C31" s="45"/>
      <c r="D31" s="45"/>
      <c r="E31" s="45"/>
      <c r="F31" s="1"/>
      <c r="G31" s="1"/>
    </row>
    <row r="32" spans="1:7" ht="15.6" customHeight="1">
      <c r="A32" s="443" t="s">
        <v>354</v>
      </c>
      <c r="B32" s="444"/>
      <c r="C32" s="444"/>
      <c r="D32" s="444"/>
      <c r="E32" s="445"/>
      <c r="F32" s="1"/>
      <c r="G32" s="1"/>
    </row>
    <row r="33" spans="1:7" ht="15.6" customHeight="1">
      <c r="A33" s="143" t="s">
        <v>361</v>
      </c>
      <c r="B33" s="143" t="s">
        <v>381</v>
      </c>
      <c r="C33" s="198" t="s">
        <v>616</v>
      </c>
      <c r="D33" s="198" t="s">
        <v>615</v>
      </c>
      <c r="E33" s="198" t="s">
        <v>402</v>
      </c>
      <c r="F33" s="1"/>
      <c r="G33" s="1"/>
    </row>
    <row r="34" spans="1:7" ht="15.6" customHeight="1">
      <c r="A34" s="44">
        <v>11401</v>
      </c>
      <c r="B34" s="20" t="s">
        <v>438</v>
      </c>
      <c r="C34" s="337">
        <v>0</v>
      </c>
      <c r="D34" s="337">
        <v>3519</v>
      </c>
      <c r="E34" s="344">
        <f>SUM(C34:D34)</f>
        <v>3519</v>
      </c>
      <c r="F34" s="1"/>
      <c r="G34" s="1"/>
    </row>
    <row r="35" spans="1:7" ht="15.6" customHeight="1">
      <c r="A35" s="20">
        <v>11402</v>
      </c>
      <c r="B35" s="20" t="s">
        <v>439</v>
      </c>
      <c r="C35" s="337">
        <v>240070</v>
      </c>
      <c r="D35" s="337">
        <v>-240070</v>
      </c>
      <c r="E35" s="344">
        <f t="shared" ref="E35:E40" si="4">SUM(C35:D35)</f>
        <v>0</v>
      </c>
      <c r="F35" s="1"/>
      <c r="G35" s="1"/>
    </row>
    <row r="36" spans="1:7" ht="15.6" customHeight="1">
      <c r="A36" s="20">
        <v>11403</v>
      </c>
      <c r="B36" s="20" t="s">
        <v>470</v>
      </c>
      <c r="C36" s="337">
        <v>6377</v>
      </c>
      <c r="D36" s="337">
        <f>6013640-6017832</f>
        <v>-4192</v>
      </c>
      <c r="E36" s="344">
        <f t="shared" si="4"/>
        <v>2185</v>
      </c>
      <c r="F36" s="1"/>
      <c r="G36" s="1"/>
    </row>
    <row r="37" spans="1:7" ht="15.6" customHeight="1">
      <c r="A37" s="20">
        <v>11404</v>
      </c>
      <c r="B37" s="20" t="s">
        <v>440</v>
      </c>
      <c r="C37" s="337">
        <v>1872</v>
      </c>
      <c r="D37" s="337">
        <v>4554</v>
      </c>
      <c r="E37" s="344">
        <f t="shared" si="4"/>
        <v>6426</v>
      </c>
      <c r="F37" s="1"/>
      <c r="G37" s="1"/>
    </row>
    <row r="38" spans="1:7" ht="15.6" customHeight="1">
      <c r="A38" s="20">
        <v>11406</v>
      </c>
      <c r="B38" s="20" t="s">
        <v>441</v>
      </c>
      <c r="C38" s="337">
        <v>389</v>
      </c>
      <c r="D38" s="337">
        <f>342-143</f>
        <v>199</v>
      </c>
      <c r="E38" s="344">
        <f t="shared" si="4"/>
        <v>588</v>
      </c>
      <c r="F38" s="1"/>
      <c r="G38" s="1"/>
    </row>
    <row r="39" spans="1:7" ht="16.149999999999999" customHeight="1">
      <c r="A39" s="20">
        <v>11407</v>
      </c>
      <c r="B39" s="20" t="s">
        <v>471</v>
      </c>
      <c r="C39" s="337">
        <v>0</v>
      </c>
      <c r="D39" s="337">
        <v>0</v>
      </c>
      <c r="E39" s="344">
        <f t="shared" si="4"/>
        <v>0</v>
      </c>
      <c r="F39" s="1"/>
      <c r="G39" s="1"/>
    </row>
    <row r="40" spans="1:7" ht="15.6" customHeight="1">
      <c r="A40" s="20">
        <v>11604</v>
      </c>
      <c r="B40" s="20" t="s">
        <v>472</v>
      </c>
      <c r="C40" s="337">
        <v>0</v>
      </c>
      <c r="D40" s="337">
        <v>0</v>
      </c>
      <c r="E40" s="344">
        <f t="shared" si="4"/>
        <v>0</v>
      </c>
      <c r="F40" s="1"/>
      <c r="G40" s="1"/>
    </row>
    <row r="41" spans="1:7" ht="15.6" customHeight="1">
      <c r="A41" s="143" t="s">
        <v>11</v>
      </c>
      <c r="B41" s="183"/>
      <c r="C41" s="343">
        <f t="shared" ref="C41:E41" si="5">SUM(C34:C40)</f>
        <v>248708</v>
      </c>
      <c r="D41" s="343">
        <f t="shared" si="5"/>
        <v>-235990</v>
      </c>
      <c r="E41" s="343">
        <f t="shared" si="5"/>
        <v>12718</v>
      </c>
      <c r="F41" s="1"/>
      <c r="G41" s="1"/>
    </row>
    <row r="42" spans="1:7" ht="15.6" customHeight="1">
      <c r="A42" s="194"/>
      <c r="B42" s="195"/>
      <c r="C42" s="19"/>
      <c r="D42" s="19"/>
      <c r="E42" s="19"/>
      <c r="F42" s="1"/>
      <c r="G42" s="1"/>
    </row>
    <row r="43" spans="1:7" ht="15.6" customHeight="1">
      <c r="A43" s="448" t="s">
        <v>617</v>
      </c>
      <c r="B43" s="448"/>
      <c r="C43" s="448"/>
      <c r="D43" s="19"/>
      <c r="E43" s="19"/>
      <c r="F43" s="1"/>
      <c r="G43" s="1"/>
    </row>
    <row r="44" spans="1:7" ht="15.6" customHeight="1">
      <c r="A44" s="325"/>
      <c r="B44" s="325"/>
      <c r="C44" s="325"/>
      <c r="D44" s="19"/>
      <c r="E44" s="19"/>
      <c r="F44" s="1"/>
      <c r="G44" s="1"/>
    </row>
    <row r="45" spans="1:7" ht="15.6" customHeight="1">
      <c r="A45" s="44">
        <v>11401</v>
      </c>
      <c r="B45" s="20" t="s">
        <v>438</v>
      </c>
      <c r="C45" s="325"/>
      <c r="D45" s="19"/>
      <c r="E45" s="19"/>
      <c r="F45" s="1"/>
      <c r="G45" s="1"/>
    </row>
    <row r="46" spans="1:7" ht="15.6" customHeight="1">
      <c r="A46" s="195"/>
      <c r="B46" s="195"/>
      <c r="C46" s="19"/>
      <c r="D46" s="19"/>
      <c r="E46" s="19"/>
      <c r="F46" s="1"/>
      <c r="G46" s="1"/>
    </row>
    <row r="47" spans="1:7" ht="15.6" customHeight="1">
      <c r="A47" s="456" t="s">
        <v>706</v>
      </c>
      <c r="B47" s="457"/>
      <c r="C47" s="457"/>
      <c r="D47" s="458"/>
      <c r="E47" s="19"/>
      <c r="F47" s="1"/>
      <c r="G47" s="1"/>
    </row>
    <row r="48" spans="1:7" ht="15.6" customHeight="1">
      <c r="A48" s="198" t="s">
        <v>5</v>
      </c>
      <c r="B48" s="198" t="s">
        <v>6</v>
      </c>
      <c r="C48" s="198" t="s">
        <v>381</v>
      </c>
      <c r="D48" s="198" t="s">
        <v>3</v>
      </c>
      <c r="E48" s="19"/>
      <c r="F48" s="1"/>
      <c r="G48" s="1"/>
    </row>
    <row r="49" spans="1:7" ht="15.6" customHeight="1">
      <c r="A49" s="166">
        <v>1</v>
      </c>
      <c r="B49" s="196" t="s">
        <v>786</v>
      </c>
      <c r="C49" s="345" t="s">
        <v>787</v>
      </c>
      <c r="D49" s="346">
        <v>3519</v>
      </c>
      <c r="E49" s="19"/>
      <c r="F49" s="1"/>
      <c r="G49" s="1"/>
    </row>
    <row r="50" spans="1:7" ht="15.6" customHeight="1">
      <c r="A50" s="166">
        <v>10</v>
      </c>
      <c r="B50" s="196"/>
      <c r="C50" s="129"/>
      <c r="D50" s="129"/>
      <c r="E50" s="19"/>
      <c r="F50" s="1"/>
      <c r="G50" s="1"/>
    </row>
    <row r="51" spans="1:7" ht="15.6" customHeight="1">
      <c r="A51" s="166" t="s">
        <v>618</v>
      </c>
      <c r="B51" s="196"/>
      <c r="C51" s="129"/>
      <c r="D51" s="129"/>
      <c r="E51" s="19"/>
      <c r="F51" s="1"/>
      <c r="G51" s="1"/>
    </row>
    <row r="52" spans="1:7" ht="15.6" customHeight="1">
      <c r="A52" s="443" t="s">
        <v>11</v>
      </c>
      <c r="B52" s="444"/>
      <c r="C52" s="445"/>
      <c r="D52" s="347">
        <f>+D49</f>
        <v>3519</v>
      </c>
      <c r="E52" s="19"/>
      <c r="F52" s="1"/>
      <c r="G52" s="1"/>
    </row>
    <row r="53" spans="1:7" ht="15.6" customHeight="1">
      <c r="A53" s="194"/>
      <c r="B53" s="194"/>
      <c r="C53" s="194"/>
      <c r="D53" s="19"/>
      <c r="E53" s="19"/>
      <c r="F53" s="1"/>
      <c r="G53" s="1"/>
    </row>
    <row r="54" spans="1:7" ht="15.6" customHeight="1">
      <c r="A54" s="443" t="s">
        <v>707</v>
      </c>
      <c r="B54" s="445"/>
      <c r="C54" s="194"/>
      <c r="D54" s="19"/>
      <c r="E54" s="19"/>
      <c r="F54" s="1"/>
      <c r="G54" s="1"/>
    </row>
    <row r="55" spans="1:7" ht="15.6" customHeight="1">
      <c r="A55" s="446">
        <v>0</v>
      </c>
      <c r="B55" s="447"/>
      <c r="C55" s="194"/>
      <c r="D55" s="19"/>
      <c r="E55" s="19"/>
      <c r="F55" s="1"/>
      <c r="G55" s="1"/>
    </row>
    <row r="56" spans="1:7" ht="15.6" customHeight="1">
      <c r="A56" s="194"/>
      <c r="B56" s="194"/>
      <c r="C56" s="194"/>
      <c r="D56" s="19"/>
      <c r="E56" s="19"/>
      <c r="F56" s="1"/>
      <c r="G56" s="1"/>
    </row>
    <row r="57" spans="1:7" ht="15.6" customHeight="1">
      <c r="A57" s="456" t="s">
        <v>354</v>
      </c>
      <c r="B57" s="457"/>
      <c r="C57" s="457"/>
      <c r="D57" s="458"/>
      <c r="E57" s="19"/>
      <c r="F57" s="1"/>
      <c r="G57" s="1"/>
    </row>
    <row r="58" spans="1:7" ht="15.6" customHeight="1">
      <c r="A58" s="198" t="s">
        <v>5</v>
      </c>
      <c r="B58" s="198" t="s">
        <v>6</v>
      </c>
      <c r="C58" s="198" t="s">
        <v>381</v>
      </c>
      <c r="D58" s="198" t="s">
        <v>3</v>
      </c>
      <c r="E58" s="19"/>
      <c r="F58" s="1"/>
      <c r="G58" s="1"/>
    </row>
    <row r="59" spans="1:7" ht="15.6" customHeight="1">
      <c r="A59" s="166">
        <v>1</v>
      </c>
      <c r="B59" s="196" t="s">
        <v>786</v>
      </c>
      <c r="C59" s="345" t="s">
        <v>787</v>
      </c>
      <c r="D59" s="346">
        <v>3519</v>
      </c>
      <c r="E59" s="19"/>
      <c r="F59" s="1"/>
      <c r="G59" s="1"/>
    </row>
    <row r="60" spans="1:7" ht="15.6" customHeight="1">
      <c r="A60" s="166">
        <v>10</v>
      </c>
      <c r="B60" s="196"/>
      <c r="C60" s="327"/>
      <c r="D60" s="327"/>
      <c r="E60" s="19"/>
      <c r="F60" s="1"/>
      <c r="G60" s="1"/>
    </row>
    <row r="61" spans="1:7" ht="15.6" customHeight="1">
      <c r="A61" s="166" t="s">
        <v>618</v>
      </c>
      <c r="B61" s="196"/>
      <c r="C61" s="327"/>
      <c r="D61" s="327"/>
      <c r="E61" s="19"/>
      <c r="F61" s="1"/>
      <c r="G61" s="1"/>
    </row>
    <row r="62" spans="1:7" ht="15.6" customHeight="1">
      <c r="A62" s="443" t="s">
        <v>11</v>
      </c>
      <c r="B62" s="444"/>
      <c r="C62" s="445"/>
      <c r="D62" s="347">
        <f>+D59</f>
        <v>3519</v>
      </c>
      <c r="E62" s="19"/>
      <c r="F62" s="1"/>
      <c r="G62" s="1"/>
    </row>
    <row r="63" spans="1:7" ht="15.6" customHeight="1">
      <c r="A63" s="194"/>
      <c r="B63" s="194"/>
      <c r="C63" s="194"/>
      <c r="D63" s="19"/>
      <c r="E63" s="19"/>
      <c r="F63" s="1"/>
      <c r="G63" s="1"/>
    </row>
    <row r="64" spans="1:7" ht="15.6" customHeight="1">
      <c r="A64" s="443" t="s">
        <v>619</v>
      </c>
      <c r="B64" s="445"/>
      <c r="C64" s="194"/>
      <c r="D64" s="19"/>
      <c r="E64" s="19"/>
      <c r="F64" s="1"/>
      <c r="G64" s="1"/>
    </row>
    <row r="65" spans="1:8" ht="15.6" customHeight="1">
      <c r="A65" s="446">
        <v>1</v>
      </c>
      <c r="B65" s="447"/>
      <c r="C65" s="194"/>
      <c r="D65" s="19"/>
      <c r="E65" s="19"/>
      <c r="F65" s="1"/>
      <c r="G65" s="1"/>
    </row>
    <row r="66" spans="1:8" ht="15.6" customHeight="1">
      <c r="A66" s="194"/>
      <c r="B66" s="194"/>
      <c r="C66" s="194"/>
      <c r="D66" s="19"/>
      <c r="E66" s="19"/>
      <c r="F66" s="1"/>
      <c r="G66" s="1"/>
    </row>
    <row r="67" spans="1:8" ht="15.6" customHeight="1">
      <c r="A67" s="448" t="s">
        <v>473</v>
      </c>
      <c r="B67" s="448"/>
      <c r="C67" s="194"/>
      <c r="D67" s="19"/>
      <c r="E67" s="19"/>
      <c r="F67" s="1"/>
      <c r="G67" s="1"/>
    </row>
    <row r="68" spans="1:8" ht="15.6" customHeight="1">
      <c r="A68" s="194"/>
      <c r="B68" s="194"/>
      <c r="C68" s="194"/>
      <c r="D68" s="19"/>
      <c r="E68" s="19"/>
      <c r="F68" s="1"/>
      <c r="G68" s="1"/>
    </row>
    <row r="69" spans="1:8" ht="15.6" customHeight="1">
      <c r="A69" s="449" t="s">
        <v>255</v>
      </c>
      <c r="B69" s="449"/>
      <c r="C69" s="199"/>
      <c r="D69" s="199"/>
      <c r="E69" s="199"/>
      <c r="F69" s="199"/>
      <c r="G69" s="199"/>
    </row>
    <row r="70" spans="1:8" ht="15.6" customHeight="1">
      <c r="A70" s="199"/>
      <c r="B70" s="199"/>
      <c r="C70" s="199"/>
      <c r="D70" s="199"/>
      <c r="E70" s="199"/>
      <c r="F70" s="199"/>
      <c r="G70" s="199"/>
    </row>
    <row r="71" spans="1:8" ht="13.9" customHeight="1">
      <c r="A71" s="20">
        <v>11403</v>
      </c>
      <c r="B71" s="20" t="s">
        <v>470</v>
      </c>
      <c r="C71" s="199"/>
      <c r="D71" s="199"/>
      <c r="E71" s="199"/>
    </row>
    <row r="72" spans="1:8" ht="14.45" customHeight="1">
      <c r="A72" s="199"/>
      <c r="B72" s="199"/>
      <c r="C72" s="199"/>
      <c r="D72" s="199"/>
      <c r="E72" s="199"/>
      <c r="F72" s="45"/>
      <c r="G72" s="45"/>
      <c r="H72" s="45"/>
    </row>
    <row r="73" spans="1:8" ht="14.45" customHeight="1">
      <c r="A73" s="456" t="s">
        <v>706</v>
      </c>
      <c r="B73" s="457"/>
      <c r="C73" s="457"/>
      <c r="D73" s="458"/>
      <c r="E73" s="199"/>
      <c r="F73" s="45"/>
      <c r="G73" s="45"/>
      <c r="H73" s="45"/>
    </row>
    <row r="74" spans="1:8" ht="14.45" customHeight="1">
      <c r="A74" s="326" t="s">
        <v>5</v>
      </c>
      <c r="B74" s="326" t="s">
        <v>6</v>
      </c>
      <c r="C74" s="326" t="s">
        <v>381</v>
      </c>
      <c r="D74" s="326" t="s">
        <v>3</v>
      </c>
      <c r="E74" s="199"/>
      <c r="F74" s="45"/>
      <c r="G74" s="45"/>
      <c r="H74" s="45"/>
    </row>
    <row r="75" spans="1:8" ht="13.9" customHeight="1">
      <c r="A75" s="166">
        <v>1</v>
      </c>
      <c r="B75" s="196" t="s">
        <v>796</v>
      </c>
      <c r="C75" s="345" t="s">
        <v>789</v>
      </c>
      <c r="D75" s="346">
        <v>30</v>
      </c>
      <c r="E75" s="199"/>
    </row>
    <row r="76" spans="1:8" ht="13.9" customHeight="1">
      <c r="A76" s="166">
        <v>2</v>
      </c>
      <c r="B76" s="196" t="s">
        <v>790</v>
      </c>
      <c r="C76" s="345" t="s">
        <v>791</v>
      </c>
      <c r="D76" s="346">
        <v>2</v>
      </c>
      <c r="E76" s="199"/>
    </row>
    <row r="77" spans="1:8" ht="13.9" customHeight="1">
      <c r="A77" s="166">
        <v>3</v>
      </c>
      <c r="B77" s="196" t="s">
        <v>792</v>
      </c>
      <c r="C77" s="345" t="s">
        <v>793</v>
      </c>
      <c r="D77" s="346">
        <v>398</v>
      </c>
      <c r="E77" s="199"/>
    </row>
    <row r="78" spans="1:8" ht="13.9" customHeight="1">
      <c r="A78" s="166">
        <v>4</v>
      </c>
      <c r="B78" s="196" t="s">
        <v>794</v>
      </c>
      <c r="C78" s="345" t="s">
        <v>795</v>
      </c>
      <c r="D78" s="346">
        <v>33</v>
      </c>
      <c r="E78" s="199"/>
    </row>
    <row r="79" spans="1:8" ht="13.9" customHeight="1">
      <c r="A79" s="166">
        <v>5</v>
      </c>
      <c r="B79" s="196" t="s">
        <v>797</v>
      </c>
      <c r="C79" s="345" t="s">
        <v>798</v>
      </c>
      <c r="D79" s="346">
        <v>233</v>
      </c>
      <c r="E79" s="199"/>
    </row>
    <row r="80" spans="1:8" ht="13.9" customHeight="1">
      <c r="A80" s="166">
        <v>6</v>
      </c>
      <c r="B80" s="196" t="s">
        <v>788</v>
      </c>
      <c r="C80" s="345" t="s">
        <v>799</v>
      </c>
      <c r="D80" s="346">
        <v>200</v>
      </c>
      <c r="E80" s="199"/>
    </row>
    <row r="81" spans="1:5" ht="13.9" customHeight="1">
      <c r="A81" s="166">
        <v>7</v>
      </c>
      <c r="B81" s="196" t="s">
        <v>800</v>
      </c>
      <c r="C81" s="345" t="s">
        <v>801</v>
      </c>
      <c r="D81" s="346">
        <v>232</v>
      </c>
      <c r="E81" s="199"/>
    </row>
    <row r="82" spans="1:5" ht="13.9" customHeight="1">
      <c r="A82" s="166">
        <v>8</v>
      </c>
      <c r="B82" s="196" t="s">
        <v>802</v>
      </c>
      <c r="C82" s="345" t="s">
        <v>803</v>
      </c>
      <c r="D82" s="346">
        <v>1289</v>
      </c>
      <c r="E82" s="199"/>
    </row>
    <row r="83" spans="1:5" ht="13.9" customHeight="1">
      <c r="A83" s="166">
        <v>10</v>
      </c>
      <c r="B83" s="196"/>
      <c r="C83" s="327"/>
      <c r="D83" s="346"/>
      <c r="E83" s="199"/>
    </row>
    <row r="84" spans="1:5" ht="14.45" customHeight="1">
      <c r="A84" s="166" t="s">
        <v>618</v>
      </c>
      <c r="B84" s="196"/>
      <c r="C84" s="327"/>
      <c r="D84" s="346"/>
      <c r="E84" s="199"/>
    </row>
    <row r="85" spans="1:5" ht="14.45" customHeight="1">
      <c r="A85" s="443" t="s">
        <v>11</v>
      </c>
      <c r="B85" s="444"/>
      <c r="C85" s="445"/>
      <c r="D85" s="342">
        <f>SUM(D75:D84)</f>
        <v>2417</v>
      </c>
      <c r="E85" s="199"/>
    </row>
    <row r="86" spans="1:5" ht="14.45" customHeight="1">
      <c r="A86" s="194"/>
      <c r="B86" s="194"/>
      <c r="C86" s="194"/>
      <c r="D86" s="19"/>
      <c r="E86" s="199"/>
    </row>
    <row r="87" spans="1:5" ht="14.45" customHeight="1">
      <c r="A87" s="443" t="s">
        <v>707</v>
      </c>
      <c r="B87" s="445"/>
      <c r="C87" s="194"/>
      <c r="D87" s="19"/>
      <c r="E87" s="199"/>
    </row>
    <row r="88" spans="1:5" ht="13.9" customHeight="1">
      <c r="A88" s="446">
        <v>8</v>
      </c>
      <c r="B88" s="447"/>
      <c r="C88" s="194"/>
      <c r="D88" s="19"/>
      <c r="E88" s="199"/>
    </row>
    <row r="89" spans="1:5" ht="19.899999999999999" customHeight="1">
      <c r="A89" s="194"/>
      <c r="B89" s="194"/>
      <c r="C89" s="194"/>
      <c r="D89" s="19"/>
      <c r="E89" s="199"/>
    </row>
    <row r="90" spans="1:5" ht="15">
      <c r="A90" s="440" t="s">
        <v>354</v>
      </c>
      <c r="B90" s="441"/>
      <c r="C90" s="441"/>
      <c r="D90" s="442"/>
    </row>
    <row r="91" spans="1:5" ht="15">
      <c r="A91" s="348" t="s">
        <v>5</v>
      </c>
      <c r="B91" s="348" t="s">
        <v>6</v>
      </c>
      <c r="C91" s="348" t="s">
        <v>381</v>
      </c>
      <c r="D91" s="349" t="s">
        <v>3</v>
      </c>
    </row>
    <row r="92" spans="1:5">
      <c r="A92" s="64">
        <v>1</v>
      </c>
      <c r="B92" s="350" t="s">
        <v>804</v>
      </c>
      <c r="C92" s="351" t="s">
        <v>805</v>
      </c>
      <c r="D92" s="352">
        <v>950</v>
      </c>
    </row>
    <row r="93" spans="1:5">
      <c r="A93" s="64">
        <v>2</v>
      </c>
      <c r="B93" s="350" t="s">
        <v>806</v>
      </c>
      <c r="C93" s="351" t="s">
        <v>807</v>
      </c>
      <c r="D93" s="352">
        <v>160</v>
      </c>
    </row>
    <row r="94" spans="1:5">
      <c r="A94" s="64">
        <v>3</v>
      </c>
      <c r="B94" s="350" t="s">
        <v>808</v>
      </c>
      <c r="C94" s="351" t="s">
        <v>809</v>
      </c>
      <c r="D94" s="352">
        <v>302</v>
      </c>
    </row>
    <row r="95" spans="1:5">
      <c r="A95" s="64">
        <v>4</v>
      </c>
      <c r="B95" s="353" t="s">
        <v>810</v>
      </c>
      <c r="C95" s="351" t="s">
        <v>811</v>
      </c>
      <c r="D95" s="352">
        <v>772</v>
      </c>
    </row>
    <row r="96" spans="1:5">
      <c r="A96" s="364" t="s">
        <v>618</v>
      </c>
      <c r="B96" s="354"/>
      <c r="C96" s="355"/>
      <c r="D96" s="352">
        <v>0</v>
      </c>
    </row>
    <row r="97" spans="1:4" ht="15">
      <c r="A97" s="356" t="s">
        <v>11</v>
      </c>
      <c r="B97" s="357"/>
      <c r="C97" s="358"/>
      <c r="D97" s="359">
        <f>SUM(D92:D96)</f>
        <v>2184</v>
      </c>
    </row>
    <row r="98" spans="1:4">
      <c r="A98" s="360"/>
      <c r="B98" s="360"/>
      <c r="C98" s="360"/>
      <c r="D98" s="361"/>
    </row>
    <row r="99" spans="1:4" ht="15">
      <c r="A99" s="438" t="s">
        <v>619</v>
      </c>
      <c r="B99" s="439"/>
      <c r="C99" s="360"/>
      <c r="D99" s="361"/>
    </row>
    <row r="100" spans="1:4">
      <c r="A100" s="362">
        <v>4</v>
      </c>
      <c r="B100" s="363"/>
      <c r="C100" s="360"/>
      <c r="D100" s="361"/>
    </row>
    <row r="102" spans="1:4" ht="15">
      <c r="A102" s="367" t="s">
        <v>812</v>
      </c>
      <c r="B102" s="368"/>
      <c r="C102" s="368"/>
      <c r="D102" s="369"/>
    </row>
    <row r="103" spans="1:4" ht="15">
      <c r="A103" s="370"/>
      <c r="B103" s="368"/>
      <c r="C103" s="368"/>
      <c r="D103" s="369"/>
    </row>
    <row r="104" spans="1:4" ht="15">
      <c r="A104" s="440" t="s">
        <v>706</v>
      </c>
      <c r="B104" s="441"/>
      <c r="C104" s="441"/>
      <c r="D104" s="442"/>
    </row>
    <row r="105" spans="1:4" ht="15">
      <c r="A105" s="348" t="s">
        <v>5</v>
      </c>
      <c r="B105" s="348" t="s">
        <v>6</v>
      </c>
      <c r="C105" s="348" t="s">
        <v>381</v>
      </c>
      <c r="D105" s="349" t="s">
        <v>3</v>
      </c>
    </row>
    <row r="106" spans="1:4">
      <c r="A106" s="64">
        <v>1</v>
      </c>
      <c r="B106" s="350" t="s">
        <v>823</v>
      </c>
      <c r="C106" s="350" t="s">
        <v>824</v>
      </c>
      <c r="D106" s="352">
        <v>4606</v>
      </c>
    </row>
    <row r="107" spans="1:4">
      <c r="A107" s="372" t="s">
        <v>618</v>
      </c>
      <c r="B107" s="354"/>
      <c r="C107" s="355"/>
      <c r="D107" s="352">
        <v>0</v>
      </c>
    </row>
    <row r="108" spans="1:4" ht="15">
      <c r="A108" s="356" t="s">
        <v>11</v>
      </c>
      <c r="B108" s="357"/>
      <c r="C108" s="358"/>
      <c r="D108" s="359">
        <f>SUM(D106:D107)</f>
        <v>4606</v>
      </c>
    </row>
    <row r="109" spans="1:4">
      <c r="A109" s="360"/>
      <c r="B109" s="360"/>
      <c r="C109" s="360"/>
      <c r="D109" s="361"/>
    </row>
    <row r="110" spans="1:4" ht="15">
      <c r="A110" s="438" t="s">
        <v>707</v>
      </c>
      <c r="B110" s="439"/>
      <c r="C110" s="360"/>
      <c r="D110" s="361"/>
    </row>
    <row r="111" spans="1:4">
      <c r="A111" s="362">
        <v>1</v>
      </c>
      <c r="B111" s="363"/>
      <c r="C111" s="360"/>
      <c r="D111" s="361"/>
    </row>
    <row r="112" spans="1:4">
      <c r="A112" s="360"/>
      <c r="B112" s="360"/>
      <c r="C112" s="360"/>
      <c r="D112" s="361"/>
    </row>
    <row r="113" spans="1:4" ht="15">
      <c r="A113" s="440" t="s">
        <v>354</v>
      </c>
      <c r="B113" s="441"/>
      <c r="C113" s="441"/>
      <c r="D113" s="442"/>
    </row>
    <row r="114" spans="1:4" ht="15">
      <c r="A114" s="348" t="s">
        <v>5</v>
      </c>
      <c r="B114" s="348" t="s">
        <v>6</v>
      </c>
      <c r="C114" s="348" t="s">
        <v>381</v>
      </c>
      <c r="D114" s="349" t="s">
        <v>3</v>
      </c>
    </row>
    <row r="115" spans="1:4">
      <c r="A115" s="64">
        <v>1</v>
      </c>
      <c r="B115" s="350" t="s">
        <v>813</v>
      </c>
      <c r="C115" s="350" t="s">
        <v>814</v>
      </c>
      <c r="D115" s="352">
        <v>1572</v>
      </c>
    </row>
    <row r="116" spans="1:4">
      <c r="A116" s="64">
        <v>2</v>
      </c>
      <c r="B116" s="350" t="s">
        <v>815</v>
      </c>
      <c r="C116" s="350" t="s">
        <v>816</v>
      </c>
      <c r="D116" s="352">
        <v>300</v>
      </c>
    </row>
    <row r="117" spans="1:4">
      <c r="A117" s="64">
        <v>3</v>
      </c>
      <c r="B117" s="350" t="s">
        <v>817</v>
      </c>
      <c r="C117" s="350" t="s">
        <v>818</v>
      </c>
      <c r="D117" s="352">
        <v>1000</v>
      </c>
    </row>
    <row r="118" spans="1:4">
      <c r="A118" s="64">
        <v>4</v>
      </c>
      <c r="B118" s="350" t="s">
        <v>819</v>
      </c>
      <c r="C118" s="350" t="s">
        <v>820</v>
      </c>
      <c r="D118" s="352">
        <v>3354</v>
      </c>
    </row>
    <row r="119" spans="1:4">
      <c r="A119" s="64">
        <v>5</v>
      </c>
      <c r="B119" s="350" t="s">
        <v>821</v>
      </c>
      <c r="C119" s="350" t="s">
        <v>822</v>
      </c>
      <c r="D119" s="352">
        <v>200</v>
      </c>
    </row>
    <row r="120" spans="1:4">
      <c r="A120" s="372" t="s">
        <v>618</v>
      </c>
      <c r="B120" s="354"/>
      <c r="C120" s="355"/>
      <c r="D120" s="352">
        <v>0</v>
      </c>
    </row>
    <row r="121" spans="1:4" ht="15">
      <c r="A121" s="356" t="s">
        <v>11</v>
      </c>
      <c r="B121" s="357"/>
      <c r="C121" s="358"/>
      <c r="D121" s="359">
        <f>SUM(D115:D120)</f>
        <v>6426</v>
      </c>
    </row>
    <row r="122" spans="1:4">
      <c r="A122" s="360"/>
      <c r="B122" s="360"/>
      <c r="C122" s="360"/>
      <c r="D122" s="361"/>
    </row>
    <row r="123" spans="1:4" ht="15">
      <c r="A123" s="438" t="s">
        <v>619</v>
      </c>
      <c r="B123" s="439"/>
      <c r="C123" s="360"/>
      <c r="D123" s="361"/>
    </row>
    <row r="124" spans="1:4">
      <c r="A124" s="362">
        <v>5</v>
      </c>
      <c r="B124" s="363"/>
      <c r="C124" s="360"/>
      <c r="D124" s="361"/>
    </row>
    <row r="126" spans="1:4">
      <c r="A126" s="367" t="s">
        <v>825</v>
      </c>
      <c r="B126" s="373"/>
      <c r="C126" s="373"/>
      <c r="D126" s="374"/>
    </row>
    <row r="127" spans="1:4">
      <c r="A127" s="375"/>
      <c r="B127" s="373"/>
      <c r="C127" s="373"/>
      <c r="D127" s="374"/>
    </row>
    <row r="128" spans="1:4" ht="15">
      <c r="A128" s="440" t="s">
        <v>706</v>
      </c>
      <c r="B128" s="441"/>
      <c r="C128" s="441"/>
      <c r="D128" s="442"/>
    </row>
    <row r="129" spans="1:4" ht="15">
      <c r="A129" s="348" t="s">
        <v>5</v>
      </c>
      <c r="B129" s="348" t="s">
        <v>6</v>
      </c>
      <c r="C129" s="348" t="s">
        <v>381</v>
      </c>
      <c r="D129" s="349" t="s">
        <v>3</v>
      </c>
    </row>
    <row r="130" spans="1:4">
      <c r="A130" s="64">
        <v>1</v>
      </c>
      <c r="B130" s="350" t="s">
        <v>826</v>
      </c>
      <c r="C130" s="350" t="s">
        <v>827</v>
      </c>
      <c r="D130" s="352">
        <v>117</v>
      </c>
    </row>
    <row r="131" spans="1:4">
      <c r="A131" s="372" t="s">
        <v>618</v>
      </c>
      <c r="B131" s="354"/>
      <c r="C131" s="355"/>
      <c r="D131" s="352">
        <v>0</v>
      </c>
    </row>
    <row r="132" spans="1:4" ht="15">
      <c r="A132" s="356" t="s">
        <v>11</v>
      </c>
      <c r="B132" s="357"/>
      <c r="C132" s="358"/>
      <c r="D132" s="359">
        <f>SUM(D130:D131)</f>
        <v>117</v>
      </c>
    </row>
    <row r="133" spans="1:4">
      <c r="A133" s="360"/>
      <c r="B133" s="360"/>
      <c r="C133" s="360"/>
      <c r="D133" s="361"/>
    </row>
    <row r="134" spans="1:4" ht="15">
      <c r="A134" s="438" t="s">
        <v>707</v>
      </c>
      <c r="B134" s="439"/>
      <c r="C134" s="360"/>
      <c r="D134" s="361"/>
    </row>
    <row r="135" spans="1:4">
      <c r="A135" s="362">
        <v>1</v>
      </c>
      <c r="B135" s="363"/>
      <c r="C135" s="360"/>
      <c r="D135" s="361"/>
    </row>
    <row r="136" spans="1:4">
      <c r="A136" s="360"/>
      <c r="B136" s="360"/>
      <c r="C136" s="360"/>
      <c r="D136" s="361"/>
    </row>
    <row r="137" spans="1:4" ht="15">
      <c r="A137" s="440" t="s">
        <v>354</v>
      </c>
      <c r="B137" s="441"/>
      <c r="C137" s="441"/>
      <c r="D137" s="442"/>
    </row>
    <row r="138" spans="1:4" ht="15">
      <c r="A138" s="348" t="s">
        <v>5</v>
      </c>
      <c r="B138" s="348" t="s">
        <v>6</v>
      </c>
      <c r="C138" s="348" t="s">
        <v>381</v>
      </c>
      <c r="D138" s="349" t="s">
        <v>3</v>
      </c>
    </row>
    <row r="139" spans="1:4">
      <c r="A139" s="371">
        <v>1</v>
      </c>
      <c r="B139" s="350" t="s">
        <v>826</v>
      </c>
      <c r="C139" s="350" t="s">
        <v>827</v>
      </c>
      <c r="D139" s="352">
        <v>588</v>
      </c>
    </row>
    <row r="140" spans="1:4">
      <c r="A140" s="372" t="s">
        <v>618</v>
      </c>
      <c r="B140" s="354"/>
      <c r="C140" s="355"/>
      <c r="D140" s="352">
        <v>0</v>
      </c>
    </row>
    <row r="141" spans="1:4" ht="15">
      <c r="A141" s="356" t="s">
        <v>11</v>
      </c>
      <c r="B141" s="357"/>
      <c r="C141" s="358"/>
      <c r="D141" s="359">
        <f>SUM(D139:D140)</f>
        <v>588</v>
      </c>
    </row>
    <row r="142" spans="1:4">
      <c r="A142" s="360"/>
      <c r="B142" s="360"/>
      <c r="C142" s="360"/>
      <c r="D142" s="361"/>
    </row>
    <row r="143" spans="1:4" ht="15">
      <c r="A143" s="438" t="s">
        <v>619</v>
      </c>
      <c r="B143" s="439"/>
      <c r="C143" s="360"/>
      <c r="D143" s="361"/>
    </row>
    <row r="144" spans="1:4">
      <c r="A144" s="362">
        <v>1</v>
      </c>
      <c r="B144" s="363"/>
      <c r="C144" s="360"/>
      <c r="D144" s="361"/>
    </row>
    <row r="146" spans="1:4">
      <c r="A146" s="367" t="s">
        <v>828</v>
      </c>
      <c r="B146" s="373"/>
      <c r="C146" s="373"/>
      <c r="D146" s="374"/>
    </row>
    <row r="147" spans="1:4">
      <c r="A147" s="375"/>
      <c r="B147" s="373"/>
      <c r="C147" s="373"/>
      <c r="D147" s="374"/>
    </row>
    <row r="148" spans="1:4" ht="15">
      <c r="A148" s="440" t="s">
        <v>706</v>
      </c>
      <c r="B148" s="441"/>
      <c r="C148" s="441"/>
      <c r="D148" s="442"/>
    </row>
    <row r="149" spans="1:4" ht="15">
      <c r="A149" s="348" t="s">
        <v>5</v>
      </c>
      <c r="B149" s="348" t="s">
        <v>6</v>
      </c>
      <c r="C149" s="348" t="s">
        <v>381</v>
      </c>
      <c r="D149" s="349" t="s">
        <v>3</v>
      </c>
    </row>
    <row r="150" spans="1:4">
      <c r="A150" s="64">
        <v>1</v>
      </c>
      <c r="B150" s="350" t="s">
        <v>829</v>
      </c>
      <c r="C150" s="350" t="s">
        <v>830</v>
      </c>
      <c r="D150" s="352">
        <v>25427</v>
      </c>
    </row>
    <row r="151" spans="1:4">
      <c r="A151" s="64">
        <v>2</v>
      </c>
      <c r="B151" s="350" t="s">
        <v>841</v>
      </c>
      <c r="C151" s="350" t="s">
        <v>832</v>
      </c>
      <c r="D151" s="352">
        <v>2156</v>
      </c>
    </row>
    <row r="152" spans="1:4">
      <c r="A152" s="64">
        <v>3</v>
      </c>
      <c r="B152" s="350" t="s">
        <v>842</v>
      </c>
      <c r="C152" s="350" t="s">
        <v>843</v>
      </c>
      <c r="D152" s="352">
        <v>1916</v>
      </c>
    </row>
    <row r="153" spans="1:4">
      <c r="A153" s="64">
        <v>4</v>
      </c>
      <c r="B153" s="350" t="s">
        <v>844</v>
      </c>
      <c r="C153" s="350" t="s">
        <v>845</v>
      </c>
      <c r="D153" s="352">
        <v>261</v>
      </c>
    </row>
    <row r="154" spans="1:4">
      <c r="A154" s="372" t="s">
        <v>618</v>
      </c>
      <c r="B154" s="350"/>
      <c r="C154" s="350"/>
      <c r="D154" s="352">
        <v>0</v>
      </c>
    </row>
    <row r="155" spans="1:4" ht="15">
      <c r="A155" s="365" t="s">
        <v>11</v>
      </c>
      <c r="B155" s="357"/>
      <c r="C155" s="366"/>
      <c r="D155" s="359">
        <f>SUM(D150:D154)</f>
        <v>29760</v>
      </c>
    </row>
    <row r="156" spans="1:4">
      <c r="A156" s="360"/>
      <c r="B156" s="360"/>
      <c r="C156" s="360"/>
      <c r="D156" s="361"/>
    </row>
    <row r="157" spans="1:4" ht="15">
      <c r="A157" s="438" t="s">
        <v>619</v>
      </c>
      <c r="B157" s="439"/>
      <c r="C157" s="360"/>
      <c r="D157" s="361"/>
    </row>
    <row r="158" spans="1:4">
      <c r="A158" s="362">
        <v>4</v>
      </c>
      <c r="B158" s="363"/>
      <c r="C158" s="360"/>
      <c r="D158" s="361"/>
    </row>
    <row r="159" spans="1:4">
      <c r="A159" s="360"/>
      <c r="B159" s="360"/>
      <c r="C159" s="360"/>
      <c r="D159" s="361"/>
    </row>
    <row r="160" spans="1:4" ht="15">
      <c r="A160" s="440" t="s">
        <v>354</v>
      </c>
      <c r="B160" s="441"/>
      <c r="C160" s="441"/>
      <c r="D160" s="442"/>
    </row>
    <row r="161" spans="1:4" ht="15">
      <c r="A161" s="348" t="s">
        <v>5</v>
      </c>
      <c r="B161" s="348" t="s">
        <v>6</v>
      </c>
      <c r="C161" s="348" t="s">
        <v>381</v>
      </c>
      <c r="D161" s="349" t="s">
        <v>3</v>
      </c>
    </row>
    <row r="162" spans="1:4">
      <c r="A162" s="64">
        <v>1</v>
      </c>
      <c r="B162" s="350" t="s">
        <v>829</v>
      </c>
      <c r="C162" s="350" t="s">
        <v>830</v>
      </c>
      <c r="D162" s="352">
        <v>11122</v>
      </c>
    </row>
    <row r="163" spans="1:4">
      <c r="A163" s="64">
        <v>2</v>
      </c>
      <c r="B163" s="350" t="s">
        <v>831</v>
      </c>
      <c r="C163" s="350" t="s">
        <v>832</v>
      </c>
      <c r="D163" s="352">
        <v>7058</v>
      </c>
    </row>
    <row r="164" spans="1:4">
      <c r="A164" s="64">
        <v>3</v>
      </c>
      <c r="B164" s="350" t="s">
        <v>833</v>
      </c>
      <c r="C164" s="350" t="s">
        <v>834</v>
      </c>
      <c r="D164" s="352">
        <v>114</v>
      </c>
    </row>
    <row r="165" spans="1:4">
      <c r="A165" s="64">
        <v>4</v>
      </c>
      <c r="B165" s="350" t="s">
        <v>835</v>
      </c>
      <c r="C165" s="350" t="s">
        <v>836</v>
      </c>
      <c r="D165" s="352">
        <v>564</v>
      </c>
    </row>
    <row r="166" spans="1:4">
      <c r="A166" s="64">
        <v>5</v>
      </c>
      <c r="B166" s="350" t="s">
        <v>837</v>
      </c>
      <c r="C166" s="350" t="s">
        <v>838</v>
      </c>
      <c r="D166" s="352">
        <v>1488</v>
      </c>
    </row>
    <row r="167" spans="1:4">
      <c r="A167" s="64">
        <v>6</v>
      </c>
      <c r="B167" s="350" t="s">
        <v>839</v>
      </c>
      <c r="C167" s="350" t="s">
        <v>840</v>
      </c>
      <c r="D167" s="352">
        <v>515</v>
      </c>
    </row>
    <row r="168" spans="1:4">
      <c r="A168" s="372" t="s">
        <v>618</v>
      </c>
      <c r="B168" s="354"/>
      <c r="C168" s="355"/>
      <c r="D168" s="352">
        <v>0</v>
      </c>
    </row>
    <row r="169" spans="1:4" ht="15">
      <c r="A169" s="365" t="s">
        <v>11</v>
      </c>
      <c r="B169" s="357"/>
      <c r="C169" s="366"/>
      <c r="D169" s="359">
        <f>SUM(D162:D168)</f>
        <v>20861</v>
      </c>
    </row>
    <row r="170" spans="1:4">
      <c r="A170" s="360"/>
      <c r="B170" s="360"/>
      <c r="C170" s="360"/>
      <c r="D170" s="361"/>
    </row>
    <row r="171" spans="1:4" ht="15">
      <c r="A171" s="438" t="s">
        <v>619</v>
      </c>
      <c r="B171" s="439"/>
      <c r="C171" s="360"/>
      <c r="D171" s="361"/>
    </row>
    <row r="172" spans="1:4">
      <c r="A172" s="362">
        <v>6</v>
      </c>
      <c r="B172" s="363"/>
      <c r="C172" s="360"/>
      <c r="D172" s="361"/>
    </row>
  </sheetData>
  <mergeCells count="37">
    <mergeCell ref="A148:D148"/>
    <mergeCell ref="A157:B157"/>
    <mergeCell ref="A160:D160"/>
    <mergeCell ref="A171:B171"/>
    <mergeCell ref="A19:B19"/>
    <mergeCell ref="A21:E21"/>
    <mergeCell ref="A32:E32"/>
    <mergeCell ref="A47:D47"/>
    <mergeCell ref="A52:C52"/>
    <mergeCell ref="A43:C43"/>
    <mergeCell ref="A54:B54"/>
    <mergeCell ref="A55:B55"/>
    <mergeCell ref="A57:D57"/>
    <mergeCell ref="A62:C62"/>
    <mergeCell ref="A64:B64"/>
    <mergeCell ref="A73:D73"/>
    <mergeCell ref="A1:B1"/>
    <mergeCell ref="A3:C3"/>
    <mergeCell ref="A9:B9"/>
    <mergeCell ref="A11:B11"/>
    <mergeCell ref="A17:B17"/>
    <mergeCell ref="A85:C85"/>
    <mergeCell ref="A87:B87"/>
    <mergeCell ref="A88:B88"/>
    <mergeCell ref="A65:B65"/>
    <mergeCell ref="A67:B67"/>
    <mergeCell ref="A69:B69"/>
    <mergeCell ref="A90:D90"/>
    <mergeCell ref="A99:B99"/>
    <mergeCell ref="A104:D104"/>
    <mergeCell ref="A110:B110"/>
    <mergeCell ref="A113:D113"/>
    <mergeCell ref="A123:B123"/>
    <mergeCell ref="A128:D128"/>
    <mergeCell ref="A134:B134"/>
    <mergeCell ref="A137:D137"/>
    <mergeCell ref="A143:B143"/>
  </mergeCells>
  <pageMargins left="0.7" right="0.7" top="0.75" bottom="0.75" header="0.3" footer="0.3"/>
  <pageSetup orientation="portrait" r:id="rId1"/>
  <ignoredErrors>
    <ignoredError sqref="E23" unlockedFormula="1"/>
  </ignoredErrors>
</worksheet>
</file>

<file path=xl/worksheets/sheet6.xml><?xml version="1.0" encoding="utf-8"?>
<worksheet xmlns="http://schemas.openxmlformats.org/spreadsheetml/2006/main" xmlns:r="http://schemas.openxmlformats.org/officeDocument/2006/relationships">
  <sheetPr>
    <pageSetUpPr fitToPage="1"/>
  </sheetPr>
  <dimension ref="A1:J37"/>
  <sheetViews>
    <sheetView showGridLines="0" topLeftCell="A10" workbookViewId="0">
      <selection activeCell="F35" sqref="F35"/>
    </sheetView>
  </sheetViews>
  <sheetFormatPr baseColWidth="10" defaultColWidth="11.42578125" defaultRowHeight="14.25"/>
  <cols>
    <col min="1" max="1" width="13.140625" style="2" customWidth="1"/>
    <col min="2" max="2" width="42.42578125" style="2" customWidth="1"/>
    <col min="3" max="4" width="11.42578125" style="2" customWidth="1"/>
    <col min="5" max="6" width="13" style="2" bestFit="1" customWidth="1"/>
    <col min="7" max="7" width="11.42578125" style="2" customWidth="1"/>
    <col min="8" max="16384" width="11.42578125" style="2"/>
  </cols>
  <sheetData>
    <row r="1" spans="1:6" ht="15">
      <c r="A1" s="200" t="s">
        <v>12</v>
      </c>
      <c r="B1" s="200"/>
      <c r="C1" s="1"/>
      <c r="D1" s="1"/>
      <c r="E1" s="1"/>
      <c r="F1" s="1"/>
    </row>
    <row r="2" spans="1:6">
      <c r="A2" s="6"/>
    </row>
    <row r="3" spans="1:6" ht="15">
      <c r="A3" s="2" t="s">
        <v>474</v>
      </c>
      <c r="B3" s="7"/>
      <c r="C3" s="7"/>
      <c r="D3" s="7"/>
      <c r="E3" s="7"/>
      <c r="F3" s="7"/>
    </row>
    <row r="4" spans="1:6" ht="15">
      <c r="A4" s="94"/>
      <c r="B4" s="7"/>
      <c r="C4" s="7"/>
      <c r="D4" s="7"/>
      <c r="E4" s="7"/>
      <c r="F4" s="7"/>
    </row>
    <row r="5" spans="1:6" ht="15">
      <c r="A5" s="461" t="s">
        <v>118</v>
      </c>
      <c r="B5" s="461" t="s">
        <v>259</v>
      </c>
      <c r="C5" s="461" t="s">
        <v>706</v>
      </c>
      <c r="D5" s="461"/>
      <c r="E5" s="461"/>
      <c r="F5" s="461"/>
    </row>
    <row r="6" spans="1:6" ht="30">
      <c r="A6" s="461"/>
      <c r="B6" s="461"/>
      <c r="C6" s="143" t="s">
        <v>475</v>
      </c>
      <c r="D6" s="143" t="s">
        <v>476</v>
      </c>
      <c r="E6" s="143" t="s">
        <v>13</v>
      </c>
      <c r="F6" s="143" t="s">
        <v>3</v>
      </c>
    </row>
    <row r="7" spans="1:6">
      <c r="A7" s="66">
        <v>11409</v>
      </c>
      <c r="B7" s="66" t="s">
        <v>427</v>
      </c>
      <c r="C7" s="338">
        <v>0</v>
      </c>
      <c r="D7" s="338">
        <v>0</v>
      </c>
      <c r="E7" s="338">
        <v>0</v>
      </c>
      <c r="F7" s="338">
        <f>SUM(C7:E7)</f>
        <v>0</v>
      </c>
    </row>
    <row r="8" spans="1:6" ht="28.5">
      <c r="A8" s="66">
        <v>11506</v>
      </c>
      <c r="B8" s="66" t="s">
        <v>428</v>
      </c>
      <c r="C8" s="338">
        <v>19995</v>
      </c>
      <c r="D8" s="338">
        <f>25929-C8</f>
        <v>5934</v>
      </c>
      <c r="E8" s="338">
        <v>0</v>
      </c>
      <c r="F8" s="338">
        <f t="shared" ref="F8:F15" si="0">SUM(C8:E8)</f>
        <v>25929</v>
      </c>
    </row>
    <row r="9" spans="1:6" ht="28.5">
      <c r="A9" s="66">
        <v>11507</v>
      </c>
      <c r="B9" s="66" t="s">
        <v>429</v>
      </c>
      <c r="C9" s="338">
        <v>18196</v>
      </c>
      <c r="D9" s="338">
        <f>634675-C9</f>
        <v>616479</v>
      </c>
      <c r="E9" s="338">
        <v>0</v>
      </c>
      <c r="F9" s="338">
        <f t="shared" si="0"/>
        <v>634675</v>
      </c>
    </row>
    <row r="10" spans="1:6" ht="28.5">
      <c r="A10" s="66">
        <v>11510</v>
      </c>
      <c r="B10" s="66" t="s">
        <v>430</v>
      </c>
      <c r="C10" s="338">
        <v>0</v>
      </c>
      <c r="D10" s="338">
        <v>0</v>
      </c>
      <c r="E10" s="338">
        <v>0</v>
      </c>
      <c r="F10" s="338">
        <f t="shared" si="0"/>
        <v>0</v>
      </c>
    </row>
    <row r="11" spans="1:6" ht="28.5">
      <c r="A11" s="66">
        <v>11511</v>
      </c>
      <c r="B11" s="66" t="s">
        <v>431</v>
      </c>
      <c r="C11" s="338">
        <v>0</v>
      </c>
      <c r="D11" s="338">
        <v>0</v>
      </c>
      <c r="E11" s="338">
        <v>0</v>
      </c>
      <c r="F11" s="338">
        <f t="shared" si="0"/>
        <v>0</v>
      </c>
    </row>
    <row r="12" spans="1:6" ht="28.5">
      <c r="A12" s="66">
        <v>11512</v>
      </c>
      <c r="B12" s="66" t="s">
        <v>433</v>
      </c>
      <c r="C12" s="338">
        <v>0</v>
      </c>
      <c r="D12" s="338">
        <v>0</v>
      </c>
      <c r="E12" s="338">
        <v>1137518</v>
      </c>
      <c r="F12" s="338">
        <f t="shared" si="0"/>
        <v>1137518</v>
      </c>
    </row>
    <row r="13" spans="1:6">
      <c r="A13" s="66">
        <v>11514</v>
      </c>
      <c r="B13" s="66" t="s">
        <v>432</v>
      </c>
      <c r="C13" s="338">
        <v>0</v>
      </c>
      <c r="D13" s="338">
        <v>0</v>
      </c>
      <c r="E13" s="338">
        <v>0</v>
      </c>
      <c r="F13" s="338">
        <f t="shared" si="0"/>
        <v>0</v>
      </c>
    </row>
    <row r="14" spans="1:6">
      <c r="A14" s="66">
        <v>12109</v>
      </c>
      <c r="B14" s="66" t="s">
        <v>434</v>
      </c>
      <c r="C14" s="338">
        <v>0</v>
      </c>
      <c r="D14" s="338">
        <v>0</v>
      </c>
      <c r="E14" s="338">
        <v>0</v>
      </c>
      <c r="F14" s="338">
        <f t="shared" si="0"/>
        <v>0</v>
      </c>
    </row>
    <row r="15" spans="1:6" ht="29.25" thickBot="1">
      <c r="A15" s="66">
        <v>12192</v>
      </c>
      <c r="B15" s="66" t="s">
        <v>435</v>
      </c>
      <c r="C15" s="338">
        <v>0</v>
      </c>
      <c r="D15" s="338">
        <v>0</v>
      </c>
      <c r="E15" s="338">
        <v>0</v>
      </c>
      <c r="F15" s="338">
        <f t="shared" si="0"/>
        <v>0</v>
      </c>
    </row>
    <row r="16" spans="1:6" ht="15.75" thickTop="1">
      <c r="A16" s="462" t="s">
        <v>11</v>
      </c>
      <c r="B16" s="463"/>
      <c r="C16" s="376">
        <f t="shared" ref="C16:F16" si="1">SUM(C7:C15)</f>
        <v>38191</v>
      </c>
      <c r="D16" s="376">
        <f t="shared" si="1"/>
        <v>622413</v>
      </c>
      <c r="E16" s="376">
        <f t="shared" si="1"/>
        <v>1137518</v>
      </c>
      <c r="F16" s="376">
        <f t="shared" si="1"/>
        <v>1798122</v>
      </c>
    </row>
    <row r="17" spans="1:10" ht="15">
      <c r="A17" s="94"/>
      <c r="B17" s="7"/>
      <c r="C17" s="7"/>
      <c r="D17" s="7"/>
      <c r="E17" s="7"/>
      <c r="F17" s="7"/>
    </row>
    <row r="18" spans="1:10" ht="15">
      <c r="A18" s="7"/>
      <c r="B18" s="7"/>
      <c r="C18" s="7"/>
      <c r="D18" s="7"/>
      <c r="E18" s="7"/>
      <c r="F18" s="7"/>
    </row>
    <row r="19" spans="1:10" ht="14.25" customHeight="1">
      <c r="A19" s="461" t="s">
        <v>118</v>
      </c>
      <c r="B19" s="461" t="s">
        <v>259</v>
      </c>
      <c r="C19" s="461" t="s">
        <v>354</v>
      </c>
      <c r="D19" s="461"/>
      <c r="E19" s="461"/>
      <c r="F19" s="461"/>
    </row>
    <row r="20" spans="1:10" ht="30" customHeight="1">
      <c r="A20" s="461"/>
      <c r="B20" s="461"/>
      <c r="C20" s="143" t="s">
        <v>475</v>
      </c>
      <c r="D20" s="143" t="s">
        <v>476</v>
      </c>
      <c r="E20" s="143" t="s">
        <v>13</v>
      </c>
      <c r="F20" s="143" t="s">
        <v>3</v>
      </c>
    </row>
    <row r="21" spans="1:10" s="15" customFormat="1">
      <c r="A21" s="66">
        <v>11409</v>
      </c>
      <c r="B21" s="66" t="s">
        <v>427</v>
      </c>
      <c r="C21" s="338">
        <v>0</v>
      </c>
      <c r="D21" s="338">
        <v>0</v>
      </c>
      <c r="E21" s="338">
        <v>0</v>
      </c>
      <c r="F21" s="338">
        <f>SUM(C21:E21)</f>
        <v>0</v>
      </c>
      <c r="G21" s="2"/>
      <c r="H21" s="2"/>
      <c r="I21" s="2"/>
      <c r="J21" s="2"/>
    </row>
    <row r="22" spans="1:10" s="15" customFormat="1" ht="28.5">
      <c r="A22" s="66">
        <v>11506</v>
      </c>
      <c r="B22" s="66" t="s">
        <v>428</v>
      </c>
      <c r="C22" s="338">
        <v>36765</v>
      </c>
      <c r="D22" s="338">
        <v>32184</v>
      </c>
      <c r="E22" s="338">
        <v>0</v>
      </c>
      <c r="F22" s="338">
        <f t="shared" ref="F22:F29" si="2">SUM(C22:E22)</f>
        <v>68949</v>
      </c>
      <c r="G22" s="2"/>
      <c r="H22" s="2"/>
      <c r="I22" s="2"/>
      <c r="J22" s="2"/>
    </row>
    <row r="23" spans="1:10" s="15" customFormat="1" ht="28.5">
      <c r="A23" s="66">
        <v>11507</v>
      </c>
      <c r="B23" s="66" t="s">
        <v>429</v>
      </c>
      <c r="C23" s="338">
        <v>360037</v>
      </c>
      <c r="D23" s="338">
        <v>159914</v>
      </c>
      <c r="E23" s="338">
        <v>0</v>
      </c>
      <c r="F23" s="338">
        <f t="shared" si="2"/>
        <v>519951</v>
      </c>
      <c r="G23" s="2"/>
      <c r="H23" s="2"/>
      <c r="I23" s="2"/>
      <c r="J23" s="2"/>
    </row>
    <row r="24" spans="1:10" s="15" customFormat="1" ht="28.5">
      <c r="A24" s="66">
        <v>11510</v>
      </c>
      <c r="B24" s="66" t="s">
        <v>430</v>
      </c>
      <c r="C24" s="338">
        <v>0</v>
      </c>
      <c r="D24" s="338">
        <v>0</v>
      </c>
      <c r="E24" s="338">
        <v>0</v>
      </c>
      <c r="F24" s="338">
        <f t="shared" si="2"/>
        <v>0</v>
      </c>
      <c r="G24" s="2"/>
      <c r="H24" s="2"/>
      <c r="I24" s="2"/>
      <c r="J24" s="2"/>
    </row>
    <row r="25" spans="1:10" s="15" customFormat="1" ht="28.5">
      <c r="A25" s="66">
        <v>11511</v>
      </c>
      <c r="B25" s="66" t="s">
        <v>431</v>
      </c>
      <c r="C25" s="338">
        <v>0</v>
      </c>
      <c r="D25" s="338">
        <v>0</v>
      </c>
      <c r="E25" s="338">
        <v>0</v>
      </c>
      <c r="F25" s="338">
        <f t="shared" si="2"/>
        <v>0</v>
      </c>
      <c r="G25" s="2"/>
      <c r="H25" s="2"/>
      <c r="I25" s="2"/>
      <c r="J25" s="2"/>
    </row>
    <row r="26" spans="1:10" s="15" customFormat="1" ht="28.5">
      <c r="A26" s="66">
        <v>11512</v>
      </c>
      <c r="B26" s="66" t="s">
        <v>433</v>
      </c>
      <c r="C26" s="338">
        <v>0</v>
      </c>
      <c r="D26" s="338">
        <v>0</v>
      </c>
      <c r="E26" s="338">
        <v>377023</v>
      </c>
      <c r="F26" s="338">
        <f t="shared" si="2"/>
        <v>377023</v>
      </c>
      <c r="G26" s="2"/>
      <c r="H26" s="2"/>
      <c r="I26" s="2"/>
      <c r="J26" s="2"/>
    </row>
    <row r="27" spans="1:10" s="15" customFormat="1">
      <c r="A27" s="66">
        <v>11514</v>
      </c>
      <c r="B27" s="66" t="s">
        <v>432</v>
      </c>
      <c r="C27" s="338">
        <v>0</v>
      </c>
      <c r="D27" s="338">
        <v>0</v>
      </c>
      <c r="E27" s="338">
        <v>0</v>
      </c>
      <c r="F27" s="338">
        <f t="shared" si="2"/>
        <v>0</v>
      </c>
      <c r="G27" s="2"/>
      <c r="H27" s="2"/>
      <c r="I27" s="2"/>
      <c r="J27" s="2"/>
    </row>
    <row r="28" spans="1:10" s="15" customFormat="1">
      <c r="A28" s="66">
        <v>12109</v>
      </c>
      <c r="B28" s="66" t="s">
        <v>434</v>
      </c>
      <c r="C28" s="338">
        <v>0</v>
      </c>
      <c r="D28" s="338">
        <v>0</v>
      </c>
      <c r="E28" s="338">
        <v>0</v>
      </c>
      <c r="F28" s="338">
        <f t="shared" si="2"/>
        <v>0</v>
      </c>
      <c r="G28" s="2"/>
      <c r="H28" s="2"/>
      <c r="I28" s="2"/>
      <c r="J28" s="2"/>
    </row>
    <row r="29" spans="1:10" s="15" customFormat="1" ht="29.25" thickBot="1">
      <c r="A29" s="66">
        <v>12192</v>
      </c>
      <c r="B29" s="66" t="s">
        <v>435</v>
      </c>
      <c r="C29" s="338">
        <v>0</v>
      </c>
      <c r="D29" s="338">
        <v>0</v>
      </c>
      <c r="E29" s="338">
        <v>0</v>
      </c>
      <c r="F29" s="338">
        <f t="shared" si="2"/>
        <v>0</v>
      </c>
      <c r="G29" s="2"/>
      <c r="H29" s="2"/>
      <c r="I29" s="2"/>
      <c r="J29" s="2"/>
    </row>
    <row r="30" spans="1:10" ht="15.75" thickTop="1">
      <c r="A30" s="459" t="s">
        <v>11</v>
      </c>
      <c r="B30" s="460"/>
      <c r="C30" s="377">
        <f t="shared" ref="C30:F30" si="3">SUM(C21:C29)</f>
        <v>396802</v>
      </c>
      <c r="D30" s="377">
        <f t="shared" si="3"/>
        <v>192098</v>
      </c>
      <c r="E30" s="377">
        <f t="shared" si="3"/>
        <v>377023</v>
      </c>
      <c r="F30" s="377">
        <f t="shared" si="3"/>
        <v>965923</v>
      </c>
    </row>
    <row r="31" spans="1:10">
      <c r="A31" s="6"/>
    </row>
    <row r="32" spans="1:10">
      <c r="A32" s="6"/>
    </row>
    <row r="33" spans="1:2">
      <c r="A33" s="2" t="s">
        <v>579</v>
      </c>
    </row>
    <row r="34" spans="1:2">
      <c r="A34" s="65" t="s">
        <v>442</v>
      </c>
    </row>
    <row r="35" spans="1:2" ht="14.45" customHeight="1">
      <c r="A35" s="449" t="s">
        <v>255</v>
      </c>
      <c r="B35" s="449"/>
    </row>
    <row r="36" spans="1:2">
      <c r="A36" s="312"/>
      <c r="B36" s="312"/>
    </row>
    <row r="37" spans="1:2">
      <c r="A37" s="312"/>
      <c r="B37" s="312"/>
    </row>
  </sheetData>
  <mergeCells count="9">
    <mergeCell ref="A35:B35"/>
    <mergeCell ref="A30:B30"/>
    <mergeCell ref="A5:A6"/>
    <mergeCell ref="B5:B6"/>
    <mergeCell ref="C5:F5"/>
    <mergeCell ref="A16:B16"/>
    <mergeCell ref="A19:A20"/>
    <mergeCell ref="B19:B20"/>
    <mergeCell ref="C19:F19"/>
  </mergeCells>
  <pageMargins left="0.25" right="0.25" top="0.75" bottom="0.75" header="0.3" footer="0.3"/>
  <pageSetup paperSize="9" fitToHeight="0" orientation="landscape" verticalDpi="360" r:id="rId1"/>
</worksheet>
</file>

<file path=xl/worksheets/sheet7.xml><?xml version="1.0" encoding="utf-8"?>
<worksheet xmlns="http://schemas.openxmlformats.org/spreadsheetml/2006/main" xmlns:r="http://schemas.openxmlformats.org/officeDocument/2006/relationships">
  <sheetPr>
    <pageSetUpPr fitToPage="1"/>
  </sheetPr>
  <dimension ref="A1:L31"/>
  <sheetViews>
    <sheetView showGridLines="0" topLeftCell="A4" workbookViewId="0">
      <selection activeCell="E29" sqref="E28:E29"/>
    </sheetView>
  </sheetViews>
  <sheetFormatPr baseColWidth="10" defaultColWidth="11.42578125" defaultRowHeight="14.25"/>
  <cols>
    <col min="1" max="1" width="12.85546875" style="2" customWidth="1"/>
    <col min="2" max="2" width="46.140625" style="2" customWidth="1"/>
    <col min="3" max="14" width="11.42578125" style="2" customWidth="1"/>
    <col min="15" max="16384" width="11.42578125" style="2"/>
  </cols>
  <sheetData>
    <row r="1" spans="1:12" ht="15">
      <c r="A1" s="200" t="s">
        <v>14</v>
      </c>
      <c r="B1" s="200"/>
      <c r="C1" s="1"/>
      <c r="D1" s="1"/>
      <c r="E1" s="1"/>
      <c r="F1" s="1"/>
    </row>
    <row r="2" spans="1:12">
      <c r="A2" s="6"/>
    </row>
    <row r="3" spans="1:12" ht="15">
      <c r="A3" s="465" t="s">
        <v>620</v>
      </c>
      <c r="B3" s="465"/>
      <c r="C3" s="465"/>
      <c r="D3" s="465"/>
      <c r="E3" s="465"/>
      <c r="F3" s="7"/>
    </row>
    <row r="4" spans="1:12">
      <c r="A4" s="5"/>
      <c r="B4" s="5"/>
      <c r="C4" s="5"/>
      <c r="D4" s="5"/>
      <c r="E4" s="5"/>
      <c r="F4" s="5"/>
    </row>
    <row r="5" spans="1:12" ht="14.25" customHeight="1">
      <c r="A5" s="461" t="s">
        <v>118</v>
      </c>
      <c r="B5" s="461" t="s">
        <v>259</v>
      </c>
      <c r="C5" s="461" t="s">
        <v>706</v>
      </c>
      <c r="D5" s="461"/>
      <c r="E5" s="461"/>
      <c r="F5" s="461"/>
    </row>
    <row r="6" spans="1:12" ht="30" customHeight="1">
      <c r="A6" s="461"/>
      <c r="B6" s="461"/>
      <c r="C6" s="143" t="s">
        <v>475</v>
      </c>
      <c r="D6" s="143" t="s">
        <v>476</v>
      </c>
      <c r="E6" s="143" t="s">
        <v>13</v>
      </c>
      <c r="F6" s="143" t="s">
        <v>10</v>
      </c>
    </row>
    <row r="7" spans="1:12" s="15" customFormat="1">
      <c r="A7" s="66">
        <v>11501</v>
      </c>
      <c r="B7" s="66" t="s">
        <v>420</v>
      </c>
      <c r="C7" s="338">
        <v>0</v>
      </c>
      <c r="D7" s="338">
        <v>0</v>
      </c>
      <c r="E7" s="338">
        <v>0</v>
      </c>
      <c r="F7" s="338">
        <f t="shared" ref="F7:F13" si="0">SUM(C7:E7)</f>
        <v>0</v>
      </c>
      <c r="G7" s="2"/>
      <c r="H7" s="2"/>
      <c r="I7" s="2"/>
      <c r="J7" s="2"/>
    </row>
    <row r="8" spans="1:12" s="15" customFormat="1" ht="28.5">
      <c r="A8" s="66">
        <v>11504</v>
      </c>
      <c r="B8" s="66" t="s">
        <v>421</v>
      </c>
      <c r="C8" s="338">
        <v>0</v>
      </c>
      <c r="D8" s="338">
        <v>0</v>
      </c>
      <c r="E8" s="338">
        <v>0</v>
      </c>
      <c r="F8" s="338">
        <f t="shared" si="0"/>
        <v>0</v>
      </c>
      <c r="G8" s="2"/>
      <c r="H8" s="2"/>
      <c r="I8" s="2"/>
      <c r="J8" s="2"/>
    </row>
    <row r="9" spans="1:12" s="15" customFormat="1" ht="28.5">
      <c r="A9" s="66">
        <v>11505</v>
      </c>
      <c r="B9" s="66" t="s">
        <v>422</v>
      </c>
      <c r="C9" s="338">
        <v>0</v>
      </c>
      <c r="D9" s="338">
        <v>0</v>
      </c>
      <c r="E9" s="338">
        <v>0</v>
      </c>
      <c r="F9" s="338">
        <f t="shared" si="0"/>
        <v>0</v>
      </c>
      <c r="G9" s="2"/>
      <c r="H9" s="2"/>
      <c r="I9" s="2"/>
      <c r="J9" s="2"/>
    </row>
    <row r="10" spans="1:12" s="15" customFormat="1" ht="28.5">
      <c r="A10" s="66">
        <v>11508</v>
      </c>
      <c r="B10" s="66" t="s">
        <v>423</v>
      </c>
      <c r="C10" s="338">
        <v>3432</v>
      </c>
      <c r="D10" s="338">
        <f>74402-C10</f>
        <v>70970</v>
      </c>
      <c r="E10" s="338">
        <v>0</v>
      </c>
      <c r="F10" s="338">
        <f t="shared" si="0"/>
        <v>74402</v>
      </c>
      <c r="G10" s="2"/>
      <c r="H10" s="2"/>
      <c r="I10" s="2"/>
      <c r="J10" s="2"/>
    </row>
    <row r="11" spans="1:12" s="15" customFormat="1">
      <c r="A11" s="66">
        <v>11509</v>
      </c>
      <c r="B11" s="66" t="s">
        <v>426</v>
      </c>
      <c r="C11" s="338">
        <v>0</v>
      </c>
      <c r="D11" s="338">
        <v>0</v>
      </c>
      <c r="E11" s="338">
        <v>0</v>
      </c>
      <c r="F11" s="338">
        <f t="shared" si="0"/>
        <v>0</v>
      </c>
      <c r="G11" s="2"/>
      <c r="H11" s="2"/>
      <c r="I11" s="2"/>
      <c r="J11" s="2"/>
    </row>
    <row r="12" spans="1:12" s="15" customFormat="1" ht="28.5">
      <c r="A12" s="66">
        <v>11513</v>
      </c>
      <c r="B12" s="66" t="s">
        <v>424</v>
      </c>
      <c r="C12" s="338">
        <v>0</v>
      </c>
      <c r="D12" s="338">
        <v>0</v>
      </c>
      <c r="E12" s="338">
        <v>0</v>
      </c>
      <c r="F12" s="338">
        <f t="shared" si="0"/>
        <v>0</v>
      </c>
      <c r="G12" s="2"/>
      <c r="H12" s="2"/>
      <c r="I12" s="2"/>
      <c r="J12" s="2"/>
    </row>
    <row r="13" spans="1:12" ht="29.25" thickBot="1">
      <c r="A13" s="61">
        <v>12193</v>
      </c>
      <c r="B13" s="66" t="s">
        <v>425</v>
      </c>
      <c r="C13" s="338">
        <v>0</v>
      </c>
      <c r="D13" s="338">
        <v>0</v>
      </c>
      <c r="E13" s="338">
        <v>0</v>
      </c>
      <c r="F13" s="338">
        <f t="shared" si="0"/>
        <v>0</v>
      </c>
      <c r="L13" s="15"/>
    </row>
    <row r="14" spans="1:12" ht="15.75" thickTop="1">
      <c r="A14" s="462" t="s">
        <v>11</v>
      </c>
      <c r="B14" s="463"/>
      <c r="C14" s="376">
        <f t="shared" ref="C14:F14" si="1">SUM(C7:C13)</f>
        <v>3432</v>
      </c>
      <c r="D14" s="376">
        <f t="shared" si="1"/>
        <v>70970</v>
      </c>
      <c r="E14" s="376">
        <f t="shared" si="1"/>
        <v>0</v>
      </c>
      <c r="F14" s="376">
        <f t="shared" si="1"/>
        <v>74402</v>
      </c>
    </row>
    <row r="15" spans="1:12">
      <c r="A15" s="6"/>
    </row>
    <row r="16" spans="1:12" ht="15">
      <c r="A16" s="461" t="s">
        <v>118</v>
      </c>
      <c r="B16" s="461" t="s">
        <v>259</v>
      </c>
      <c r="C16" s="461" t="s">
        <v>354</v>
      </c>
      <c r="D16" s="461"/>
      <c r="E16" s="461"/>
      <c r="F16" s="461"/>
    </row>
    <row r="17" spans="1:6" ht="30">
      <c r="A17" s="461"/>
      <c r="B17" s="461"/>
      <c r="C17" s="143" t="s">
        <v>475</v>
      </c>
      <c r="D17" s="143" t="s">
        <v>476</v>
      </c>
      <c r="E17" s="143" t="s">
        <v>13</v>
      </c>
      <c r="F17" s="143" t="s">
        <v>10</v>
      </c>
    </row>
    <row r="18" spans="1:6">
      <c r="A18" s="66">
        <v>11501</v>
      </c>
      <c r="B18" s="66" t="s">
        <v>420</v>
      </c>
      <c r="C18" s="338">
        <v>0</v>
      </c>
      <c r="D18" s="338">
        <v>0</v>
      </c>
      <c r="E18" s="338">
        <v>0</v>
      </c>
      <c r="F18" s="338">
        <v>0</v>
      </c>
    </row>
    <row r="19" spans="1:6" ht="28.5">
      <c r="A19" s="66">
        <v>11504</v>
      </c>
      <c r="B19" s="66" t="s">
        <v>421</v>
      </c>
      <c r="C19" s="338">
        <v>0</v>
      </c>
      <c r="D19" s="338">
        <v>0</v>
      </c>
      <c r="E19" s="338">
        <v>0</v>
      </c>
      <c r="F19" s="338">
        <v>0</v>
      </c>
    </row>
    <row r="20" spans="1:6" ht="28.5">
      <c r="A20" s="66">
        <v>11505</v>
      </c>
      <c r="B20" s="66" t="s">
        <v>422</v>
      </c>
      <c r="C20" s="338">
        <v>0</v>
      </c>
      <c r="D20" s="338">
        <v>0</v>
      </c>
      <c r="E20" s="338">
        <v>0</v>
      </c>
      <c r="F20" s="338">
        <v>0</v>
      </c>
    </row>
    <row r="21" spans="1:6" ht="28.5">
      <c r="A21" s="66">
        <v>11508</v>
      </c>
      <c r="B21" s="66" t="s">
        <v>423</v>
      </c>
      <c r="C21" s="338">
        <v>100349</v>
      </c>
      <c r="D21" s="338">
        <v>0</v>
      </c>
      <c r="E21" s="338">
        <v>0</v>
      </c>
      <c r="F21" s="338">
        <v>0</v>
      </c>
    </row>
    <row r="22" spans="1:6">
      <c r="A22" s="66">
        <v>11509</v>
      </c>
      <c r="B22" s="66" t="s">
        <v>426</v>
      </c>
      <c r="C22" s="338">
        <v>0</v>
      </c>
      <c r="D22" s="338">
        <v>0</v>
      </c>
      <c r="E22" s="338">
        <v>0</v>
      </c>
      <c r="F22" s="338">
        <v>0</v>
      </c>
    </row>
    <row r="23" spans="1:6" ht="28.5">
      <c r="A23" s="66">
        <v>11513</v>
      </c>
      <c r="B23" s="66" t="s">
        <v>424</v>
      </c>
      <c r="C23" s="338">
        <v>0</v>
      </c>
      <c r="D23" s="338">
        <v>0</v>
      </c>
      <c r="E23" s="338">
        <v>0</v>
      </c>
      <c r="F23" s="338">
        <v>0</v>
      </c>
    </row>
    <row r="24" spans="1:6" ht="29.25" thickBot="1">
      <c r="A24" s="61">
        <v>12193</v>
      </c>
      <c r="B24" s="66" t="s">
        <v>425</v>
      </c>
      <c r="C24" s="338">
        <v>0</v>
      </c>
      <c r="D24" s="338">
        <v>0</v>
      </c>
      <c r="E24" s="338">
        <v>0</v>
      </c>
      <c r="F24" s="338">
        <v>0</v>
      </c>
    </row>
    <row r="25" spans="1:6" ht="15.75" thickTop="1">
      <c r="A25" s="459" t="s">
        <v>11</v>
      </c>
      <c r="B25" s="460"/>
      <c r="C25" s="376">
        <f t="shared" ref="C25:F25" si="2">SUM(C21:C24)</f>
        <v>100349</v>
      </c>
      <c r="D25" s="376">
        <f t="shared" si="2"/>
        <v>0</v>
      </c>
      <c r="E25" s="376">
        <f t="shared" si="2"/>
        <v>0</v>
      </c>
      <c r="F25" s="376">
        <f t="shared" si="2"/>
        <v>0</v>
      </c>
    </row>
    <row r="26" spans="1:6">
      <c r="A26" s="6"/>
    </row>
    <row r="27" spans="1:6">
      <c r="A27" s="2" t="s">
        <v>218</v>
      </c>
    </row>
    <row r="28" spans="1:6">
      <c r="A28" s="65"/>
    </row>
    <row r="29" spans="1:6" ht="14.45" customHeight="1">
      <c r="A29" s="464" t="s">
        <v>870</v>
      </c>
      <c r="B29" s="455"/>
    </row>
    <row r="30" spans="1:6">
      <c r="A30" s="312"/>
      <c r="B30" s="312"/>
    </row>
    <row r="31" spans="1:6">
      <c r="A31" s="312"/>
      <c r="B31" s="312"/>
    </row>
  </sheetData>
  <mergeCells count="10">
    <mergeCell ref="A29:B29"/>
    <mergeCell ref="A3:E3"/>
    <mergeCell ref="A25:B25"/>
    <mergeCell ref="A5:A6"/>
    <mergeCell ref="B5:B6"/>
    <mergeCell ref="C5:F5"/>
    <mergeCell ref="A14:B14"/>
    <mergeCell ref="A16:A17"/>
    <mergeCell ref="B16:B17"/>
    <mergeCell ref="C16:F16"/>
  </mergeCells>
  <pageMargins left="0.25" right="0.25" top="0.75" bottom="0.75" header="0.3" footer="0.3"/>
  <pageSetup paperSize="9" fitToHeight="0" orientation="landscape" verticalDpi="300" r:id="rId1"/>
</worksheet>
</file>

<file path=xl/worksheets/sheet8.xml><?xml version="1.0" encoding="utf-8"?>
<worksheet xmlns="http://schemas.openxmlformats.org/spreadsheetml/2006/main" xmlns:r="http://schemas.openxmlformats.org/officeDocument/2006/relationships">
  <sheetPr>
    <pageSetUpPr fitToPage="1"/>
  </sheetPr>
  <dimension ref="A1:J45"/>
  <sheetViews>
    <sheetView showGridLines="0" topLeftCell="A4" zoomScale="85" zoomScaleNormal="85" workbookViewId="0">
      <selection activeCell="H31" sqref="H31"/>
    </sheetView>
  </sheetViews>
  <sheetFormatPr baseColWidth="10" defaultColWidth="11.42578125" defaultRowHeight="14.25"/>
  <cols>
    <col min="1" max="1" width="12.85546875" style="2" customWidth="1"/>
    <col min="2" max="2" width="37.7109375" style="2" customWidth="1"/>
    <col min="3" max="4" width="18.42578125" style="2" customWidth="1"/>
    <col min="5" max="5" width="19" style="2" customWidth="1"/>
    <col min="6" max="6" width="14.42578125" style="2" customWidth="1"/>
    <col min="7" max="8" width="17" style="2" customWidth="1"/>
    <col min="9" max="9" width="18" style="2" customWidth="1"/>
    <col min="10" max="10" width="8.42578125" style="2" customWidth="1"/>
    <col min="11" max="16384" width="11.42578125" style="2"/>
  </cols>
  <sheetData>
    <row r="1" spans="1:10" ht="15">
      <c r="A1" s="200" t="s">
        <v>151</v>
      </c>
      <c r="B1" s="1"/>
      <c r="C1" s="8"/>
      <c r="D1" s="8"/>
      <c r="E1" s="1"/>
      <c r="F1" s="1"/>
    </row>
    <row r="2" spans="1:10" s="15" customFormat="1">
      <c r="A2" s="63"/>
      <c r="B2" s="72"/>
    </row>
    <row r="3" spans="1:10" ht="15">
      <c r="A3" s="2" t="s">
        <v>477</v>
      </c>
      <c r="B3" s="17"/>
      <c r="C3" s="7"/>
      <c r="D3" s="7"/>
      <c r="E3" s="7"/>
      <c r="F3" s="7"/>
    </row>
    <row r="4" spans="1:10" ht="15">
      <c r="A4" s="7"/>
      <c r="B4" s="7"/>
      <c r="C4" s="7"/>
      <c r="D4" s="7"/>
      <c r="E4" s="7"/>
      <c r="F4" s="7"/>
    </row>
    <row r="5" spans="1:10" ht="15.75" customHeight="1">
      <c r="A5" s="461" t="s">
        <v>118</v>
      </c>
      <c r="B5" s="461" t="s">
        <v>259</v>
      </c>
      <c r="C5" s="461" t="s">
        <v>706</v>
      </c>
      <c r="D5" s="461"/>
      <c r="E5" s="461"/>
      <c r="F5" s="461"/>
    </row>
    <row r="6" spans="1:10" ht="60">
      <c r="A6" s="461"/>
      <c r="B6" s="461"/>
      <c r="C6" s="143" t="s">
        <v>15</v>
      </c>
      <c r="D6" s="143" t="s">
        <v>16</v>
      </c>
      <c r="E6" s="143" t="s">
        <v>17</v>
      </c>
      <c r="F6" s="143" t="s">
        <v>3</v>
      </c>
    </row>
    <row r="7" spans="1:10" s="15" customFormat="1">
      <c r="A7" s="67">
        <v>11301</v>
      </c>
      <c r="B7" s="67" t="s">
        <v>407</v>
      </c>
      <c r="C7" s="338">
        <v>0</v>
      </c>
      <c r="D7" s="338">
        <v>0</v>
      </c>
      <c r="E7" s="338">
        <v>0</v>
      </c>
      <c r="F7" s="338">
        <v>0</v>
      </c>
      <c r="G7" s="2"/>
      <c r="H7" s="2"/>
      <c r="I7" s="2"/>
      <c r="J7" s="2"/>
    </row>
    <row r="8" spans="1:10" s="15" customFormat="1">
      <c r="A8" s="67">
        <v>12201</v>
      </c>
      <c r="B8" s="67" t="s">
        <v>408</v>
      </c>
      <c r="C8" s="338">
        <v>0</v>
      </c>
      <c r="D8" s="338">
        <v>0</v>
      </c>
      <c r="E8" s="338">
        <v>0</v>
      </c>
      <c r="F8" s="338">
        <v>0</v>
      </c>
      <c r="G8" s="2"/>
      <c r="H8" s="2"/>
      <c r="I8" s="2"/>
      <c r="J8" s="2"/>
    </row>
    <row r="9" spans="1:10" s="15" customFormat="1" ht="28.5">
      <c r="A9" s="67">
        <v>12205</v>
      </c>
      <c r="B9" s="67" t="s">
        <v>621</v>
      </c>
      <c r="C9" s="338">
        <v>0</v>
      </c>
      <c r="D9" s="338">
        <v>0</v>
      </c>
      <c r="E9" s="338">
        <v>0</v>
      </c>
      <c r="F9" s="338">
        <v>0</v>
      </c>
      <c r="G9" s="2"/>
      <c r="H9" s="2"/>
      <c r="I9" s="2"/>
      <c r="J9" s="2"/>
    </row>
    <row r="10" spans="1:10" s="15" customFormat="1" ht="28.5">
      <c r="A10" s="67">
        <v>12206</v>
      </c>
      <c r="B10" s="67" t="s">
        <v>409</v>
      </c>
      <c r="C10" s="338">
        <v>0</v>
      </c>
      <c r="D10" s="338">
        <v>0</v>
      </c>
      <c r="E10" s="338">
        <v>0</v>
      </c>
      <c r="F10" s="338">
        <v>0</v>
      </c>
      <c r="G10" s="2"/>
      <c r="H10" s="2"/>
      <c r="I10" s="2"/>
      <c r="J10" s="2"/>
    </row>
    <row r="11" spans="1:10" s="15" customFormat="1">
      <c r="A11" s="67">
        <v>12207</v>
      </c>
      <c r="B11" s="67" t="s">
        <v>410</v>
      </c>
      <c r="C11" s="338">
        <v>0</v>
      </c>
      <c r="D11" s="338">
        <v>0</v>
      </c>
      <c r="E11" s="338">
        <v>0</v>
      </c>
      <c r="F11" s="338">
        <v>0</v>
      </c>
      <c r="G11" s="2"/>
      <c r="H11" s="2"/>
      <c r="I11" s="2"/>
      <c r="J11" s="2"/>
    </row>
    <row r="12" spans="1:10" s="15" customFormat="1">
      <c r="A12" s="67">
        <v>12209</v>
      </c>
      <c r="B12" s="67" t="s">
        <v>411</v>
      </c>
      <c r="C12" s="338">
        <v>0</v>
      </c>
      <c r="D12" s="338">
        <v>0</v>
      </c>
      <c r="E12" s="338">
        <v>0</v>
      </c>
      <c r="F12" s="338">
        <v>0</v>
      </c>
      <c r="G12" s="2"/>
      <c r="H12" s="2"/>
      <c r="I12" s="2"/>
      <c r="J12" s="2"/>
    </row>
    <row r="13" spans="1:10" s="15" customFormat="1">
      <c r="A13" s="67">
        <v>12210</v>
      </c>
      <c r="B13" s="67" t="s">
        <v>412</v>
      </c>
      <c r="C13" s="338">
        <v>0</v>
      </c>
      <c r="D13" s="338">
        <v>0</v>
      </c>
      <c r="E13" s="338">
        <v>0</v>
      </c>
      <c r="F13" s="338">
        <v>0</v>
      </c>
      <c r="G13" s="2"/>
      <c r="H13" s="2"/>
      <c r="I13" s="2"/>
      <c r="J13" s="2"/>
    </row>
    <row r="14" spans="1:10" s="15" customFormat="1" ht="29.25" thickBot="1">
      <c r="A14" s="67">
        <v>12211</v>
      </c>
      <c r="B14" s="67" t="s">
        <v>413</v>
      </c>
      <c r="C14" s="338">
        <v>0</v>
      </c>
      <c r="D14" s="338">
        <v>0</v>
      </c>
      <c r="E14" s="338">
        <v>0</v>
      </c>
      <c r="F14" s="338">
        <v>0</v>
      </c>
      <c r="G14" s="2"/>
      <c r="H14" s="2"/>
      <c r="I14" s="2"/>
      <c r="J14" s="2"/>
    </row>
    <row r="15" spans="1:10" ht="15.75" thickTop="1">
      <c r="A15" s="459" t="s">
        <v>11</v>
      </c>
      <c r="B15" s="460"/>
      <c r="C15" s="376">
        <f t="shared" ref="C15:F15" si="0">SUM(C7:C14)</f>
        <v>0</v>
      </c>
      <c r="D15" s="376">
        <f t="shared" si="0"/>
        <v>0</v>
      </c>
      <c r="E15" s="376">
        <f t="shared" si="0"/>
        <v>0</v>
      </c>
      <c r="F15" s="376">
        <f t="shared" si="0"/>
        <v>0</v>
      </c>
    </row>
    <row r="16" spans="1:10">
      <c r="A16" s="6"/>
    </row>
    <row r="17" spans="1:10" ht="15.75" customHeight="1">
      <c r="A17" s="461" t="s">
        <v>118</v>
      </c>
      <c r="B17" s="461" t="s">
        <v>259</v>
      </c>
      <c r="C17" s="461" t="s">
        <v>354</v>
      </c>
      <c r="D17" s="461"/>
      <c r="E17" s="461"/>
      <c r="F17" s="461"/>
    </row>
    <row r="18" spans="1:10" ht="60">
      <c r="A18" s="461"/>
      <c r="B18" s="461"/>
      <c r="C18" s="143" t="s">
        <v>15</v>
      </c>
      <c r="D18" s="143" t="s">
        <v>16</v>
      </c>
      <c r="E18" s="143" t="s">
        <v>17</v>
      </c>
      <c r="F18" s="143" t="s">
        <v>3</v>
      </c>
    </row>
    <row r="19" spans="1:10" s="15" customFormat="1">
      <c r="A19" s="67">
        <v>11301</v>
      </c>
      <c r="B19" s="67" t="s">
        <v>407</v>
      </c>
      <c r="C19" s="338">
        <v>0</v>
      </c>
      <c r="D19" s="338">
        <v>0</v>
      </c>
      <c r="E19" s="338">
        <v>0</v>
      </c>
      <c r="F19" s="338">
        <v>0</v>
      </c>
      <c r="G19" s="2"/>
      <c r="H19" s="2"/>
      <c r="I19" s="2"/>
      <c r="J19" s="2"/>
    </row>
    <row r="20" spans="1:10" s="15" customFormat="1">
      <c r="A20" s="67">
        <v>12201</v>
      </c>
      <c r="B20" s="67" t="s">
        <v>408</v>
      </c>
      <c r="C20" s="338">
        <v>0</v>
      </c>
      <c r="D20" s="338">
        <v>0</v>
      </c>
      <c r="E20" s="338">
        <v>0</v>
      </c>
      <c r="F20" s="338">
        <v>0</v>
      </c>
      <c r="G20" s="2"/>
      <c r="H20" s="2"/>
      <c r="I20" s="2"/>
      <c r="J20" s="2"/>
    </row>
    <row r="21" spans="1:10" s="15" customFormat="1" ht="28.5">
      <c r="A21" s="67">
        <v>12205</v>
      </c>
      <c r="B21" s="67" t="s">
        <v>406</v>
      </c>
      <c r="C21" s="338">
        <v>0</v>
      </c>
      <c r="D21" s="338">
        <v>0</v>
      </c>
      <c r="E21" s="338">
        <v>0</v>
      </c>
      <c r="F21" s="338">
        <v>0</v>
      </c>
      <c r="G21" s="2"/>
      <c r="H21" s="2"/>
      <c r="I21" s="2"/>
      <c r="J21" s="2"/>
    </row>
    <row r="22" spans="1:10" s="15" customFormat="1" ht="28.5">
      <c r="A22" s="67">
        <v>12206</v>
      </c>
      <c r="B22" s="67" t="s">
        <v>409</v>
      </c>
      <c r="C22" s="338">
        <v>0</v>
      </c>
      <c r="D22" s="338">
        <v>0</v>
      </c>
      <c r="E22" s="338">
        <v>0</v>
      </c>
      <c r="F22" s="338">
        <v>0</v>
      </c>
      <c r="G22" s="2"/>
      <c r="H22" s="2"/>
      <c r="I22" s="2"/>
      <c r="J22" s="2"/>
    </row>
    <row r="23" spans="1:10" s="15" customFormat="1">
      <c r="A23" s="67">
        <v>12207</v>
      </c>
      <c r="B23" s="67" t="s">
        <v>410</v>
      </c>
      <c r="C23" s="338">
        <v>0</v>
      </c>
      <c r="D23" s="338">
        <v>0</v>
      </c>
      <c r="E23" s="338">
        <v>0</v>
      </c>
      <c r="F23" s="338">
        <v>0</v>
      </c>
      <c r="G23" s="2"/>
      <c r="H23" s="2"/>
      <c r="I23" s="2"/>
      <c r="J23" s="2"/>
    </row>
    <row r="24" spans="1:10" s="15" customFormat="1">
      <c r="A24" s="67">
        <v>12209</v>
      </c>
      <c r="B24" s="67" t="s">
        <v>411</v>
      </c>
      <c r="C24" s="338">
        <v>0</v>
      </c>
      <c r="D24" s="338">
        <v>0</v>
      </c>
      <c r="E24" s="338">
        <v>0</v>
      </c>
      <c r="F24" s="338">
        <v>0</v>
      </c>
      <c r="G24" s="2"/>
      <c r="H24" s="2"/>
      <c r="I24" s="2"/>
      <c r="J24" s="2"/>
    </row>
    <row r="25" spans="1:10" s="15" customFormat="1">
      <c r="A25" s="67">
        <v>12210</v>
      </c>
      <c r="B25" s="67" t="s">
        <v>412</v>
      </c>
      <c r="C25" s="338">
        <v>0</v>
      </c>
      <c r="D25" s="338">
        <v>0</v>
      </c>
      <c r="E25" s="338">
        <v>0</v>
      </c>
      <c r="F25" s="338">
        <v>0</v>
      </c>
      <c r="G25" s="2"/>
      <c r="H25" s="2"/>
      <c r="I25" s="2"/>
      <c r="J25" s="2"/>
    </row>
    <row r="26" spans="1:10" s="15" customFormat="1" ht="29.25" thickBot="1">
      <c r="A26" s="67">
        <v>12211</v>
      </c>
      <c r="B26" s="67" t="s">
        <v>413</v>
      </c>
      <c r="C26" s="338">
        <v>0</v>
      </c>
      <c r="D26" s="338">
        <v>0</v>
      </c>
      <c r="E26" s="338">
        <v>0</v>
      </c>
      <c r="F26" s="338">
        <v>0</v>
      </c>
      <c r="G26" s="2"/>
      <c r="H26" s="2"/>
      <c r="I26" s="2"/>
      <c r="J26" s="2"/>
    </row>
    <row r="27" spans="1:10" ht="15.75" thickTop="1">
      <c r="A27" s="459" t="s">
        <v>11</v>
      </c>
      <c r="B27" s="460"/>
      <c r="C27" s="376">
        <f t="shared" ref="C27:F27" si="1">SUM(C19:C26)</f>
        <v>0</v>
      </c>
      <c r="D27" s="376">
        <f t="shared" si="1"/>
        <v>0</v>
      </c>
      <c r="E27" s="376">
        <f t="shared" si="1"/>
        <v>0</v>
      </c>
      <c r="F27" s="376">
        <f t="shared" si="1"/>
        <v>0</v>
      </c>
    </row>
    <row r="28" spans="1:10">
      <c r="A28" s="69"/>
      <c r="B28" s="69"/>
      <c r="C28" s="45"/>
      <c r="D28" s="45"/>
      <c r="E28" s="45"/>
      <c r="F28" s="45"/>
      <c r="G28" s="45"/>
      <c r="H28" s="45"/>
      <c r="I28" s="45"/>
      <c r="J28" s="45"/>
    </row>
    <row r="29" spans="1:10" s="15" customFormat="1" ht="15">
      <c r="A29" s="2" t="s">
        <v>478</v>
      </c>
      <c r="B29" s="1"/>
      <c r="C29" s="8"/>
      <c r="D29" s="1"/>
      <c r="E29" s="1"/>
      <c r="F29" s="1"/>
    </row>
    <row r="30" spans="1:10">
      <c r="A30" s="6"/>
    </row>
    <row r="31" spans="1:10" ht="45">
      <c r="A31" s="143" t="s">
        <v>118</v>
      </c>
      <c r="B31" s="143" t="s">
        <v>259</v>
      </c>
      <c r="C31" s="143" t="s">
        <v>706</v>
      </c>
      <c r="D31" s="143" t="s">
        <v>354</v>
      </c>
    </row>
    <row r="32" spans="1:10">
      <c r="A32" s="66">
        <v>12202</v>
      </c>
      <c r="B32" s="67" t="s">
        <v>26</v>
      </c>
      <c r="C32" s="338">
        <v>0</v>
      </c>
      <c r="D32" s="338">
        <v>0</v>
      </c>
    </row>
    <row r="33" spans="1:4">
      <c r="A33" s="66">
        <v>12203</v>
      </c>
      <c r="B33" s="67" t="s">
        <v>27</v>
      </c>
      <c r="C33" s="338">
        <v>0</v>
      </c>
      <c r="D33" s="338">
        <v>0</v>
      </c>
    </row>
    <row r="34" spans="1:4" ht="15" thickBot="1">
      <c r="A34" s="68">
        <v>12299</v>
      </c>
      <c r="B34" s="50" t="s">
        <v>28</v>
      </c>
      <c r="C34" s="338">
        <v>0</v>
      </c>
      <c r="D34" s="338">
        <v>0</v>
      </c>
    </row>
    <row r="35" spans="1:4" ht="15.75" thickTop="1">
      <c r="A35" s="459" t="s">
        <v>11</v>
      </c>
      <c r="B35" s="460"/>
      <c r="C35" s="376">
        <f t="shared" ref="C35:D35" si="2">SUM(C32:C34)</f>
        <v>0</v>
      </c>
      <c r="D35" s="376">
        <f t="shared" si="2"/>
        <v>0</v>
      </c>
    </row>
    <row r="37" spans="1:4">
      <c r="A37" s="2" t="s">
        <v>218</v>
      </c>
    </row>
    <row r="38" spans="1:4">
      <c r="A38" s="65"/>
    </row>
    <row r="39" spans="1:4">
      <c r="A39" s="449" t="s">
        <v>255</v>
      </c>
      <c r="B39" s="449"/>
    </row>
    <row r="40" spans="1:4">
      <c r="A40" s="65"/>
    </row>
    <row r="41" spans="1:4">
      <c r="A41" s="65"/>
    </row>
    <row r="42" spans="1:4" ht="14.45" customHeight="1">
      <c r="A42" s="312"/>
      <c r="B42" s="312"/>
      <c r="C42" s="312"/>
    </row>
    <row r="43" spans="1:4">
      <c r="A43" s="312"/>
      <c r="B43" s="312"/>
      <c r="C43" s="312"/>
    </row>
    <row r="44" spans="1:4">
      <c r="A44" s="312"/>
      <c r="B44" s="312"/>
      <c r="C44" s="312"/>
    </row>
    <row r="45" spans="1:4">
      <c r="A45" s="312"/>
      <c r="B45" s="312"/>
      <c r="C45" s="312"/>
    </row>
  </sheetData>
  <mergeCells count="10">
    <mergeCell ref="A15:B15"/>
    <mergeCell ref="A27:B27"/>
    <mergeCell ref="C17:F17"/>
    <mergeCell ref="A39:B39"/>
    <mergeCell ref="A5:A6"/>
    <mergeCell ref="B5:B6"/>
    <mergeCell ref="C5:F5"/>
    <mergeCell ref="A35:B35"/>
    <mergeCell ref="A17:A18"/>
    <mergeCell ref="B17:B18"/>
  </mergeCells>
  <pageMargins left="0.25" right="0.25" top="0.75" bottom="0.75" header="0.3" footer="0.3"/>
  <pageSetup paperSize="9" fitToHeight="0"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G35"/>
  <sheetViews>
    <sheetView showGridLines="0" zoomScale="80" zoomScaleNormal="80" workbookViewId="0">
      <selection activeCell="E19" sqref="E19"/>
    </sheetView>
  </sheetViews>
  <sheetFormatPr baseColWidth="10" defaultColWidth="11.42578125" defaultRowHeight="14.25"/>
  <cols>
    <col min="1" max="1" width="52.28515625" style="2" customWidth="1"/>
    <col min="2" max="3" width="20" style="2" bestFit="1" customWidth="1"/>
    <col min="4" max="4" width="6.28515625" style="2" bestFit="1" customWidth="1"/>
    <col min="5" max="5" width="12.85546875" style="2" bestFit="1" customWidth="1"/>
    <col min="6" max="6" width="13.140625" style="2" bestFit="1" customWidth="1"/>
    <col min="7" max="7" width="6.28515625" style="2" bestFit="1" customWidth="1"/>
    <col min="8" max="8" width="10.5703125" style="2" customWidth="1"/>
    <col min="9" max="9" width="11.42578125" style="2" customWidth="1"/>
    <col min="10" max="16384" width="11.42578125" style="2"/>
  </cols>
  <sheetData>
    <row r="1" spans="1:7" ht="15">
      <c r="A1" s="200" t="s">
        <v>184</v>
      </c>
      <c r="B1" s="1"/>
      <c r="C1" s="1"/>
      <c r="D1" s="1"/>
      <c r="E1" s="1"/>
      <c r="F1" s="1"/>
      <c r="G1" s="1"/>
    </row>
    <row r="2" spans="1:7">
      <c r="A2" s="6"/>
    </row>
    <row r="3" spans="1:7" ht="15">
      <c r="A3" s="465" t="s">
        <v>622</v>
      </c>
      <c r="B3" s="465"/>
      <c r="C3" s="7"/>
      <c r="D3" s="7"/>
      <c r="E3" s="7"/>
      <c r="F3" s="7"/>
      <c r="G3" s="91"/>
    </row>
    <row r="4" spans="1:7" s="15" customFormat="1">
      <c r="A4" s="63"/>
      <c r="B4" s="72"/>
    </row>
    <row r="5" spans="1:7" ht="15.75" customHeight="1">
      <c r="A5" s="461" t="s">
        <v>18</v>
      </c>
      <c r="B5" s="461" t="s">
        <v>706</v>
      </c>
      <c r="C5" s="461"/>
      <c r="D5" s="461"/>
      <c r="E5" s="461" t="s">
        <v>354</v>
      </c>
      <c r="F5" s="461"/>
      <c r="G5" s="461"/>
    </row>
    <row r="6" spans="1:7" ht="15" customHeight="1">
      <c r="A6" s="461"/>
      <c r="B6" s="143" t="s">
        <v>19</v>
      </c>
      <c r="C6" s="143" t="s">
        <v>20</v>
      </c>
      <c r="D6" s="143" t="s">
        <v>3</v>
      </c>
      <c r="E6" s="143" t="s">
        <v>19</v>
      </c>
      <c r="F6" s="143" t="s">
        <v>20</v>
      </c>
      <c r="G6" s="143" t="s">
        <v>3</v>
      </c>
    </row>
    <row r="7" spans="1:7" s="15" customFormat="1">
      <c r="A7" s="67" t="s">
        <v>678</v>
      </c>
      <c r="B7" s="382">
        <v>0</v>
      </c>
      <c r="C7" s="382">
        <v>0</v>
      </c>
      <c r="D7" s="382">
        <v>0</v>
      </c>
      <c r="E7" s="382">
        <v>0</v>
      </c>
      <c r="F7" s="382">
        <v>0</v>
      </c>
      <c r="G7" s="382">
        <v>0</v>
      </c>
    </row>
    <row r="8" spans="1:7" s="15" customFormat="1">
      <c r="A8" s="67" t="s">
        <v>679</v>
      </c>
      <c r="B8" s="382">
        <v>0</v>
      </c>
      <c r="C8" s="382">
        <v>0</v>
      </c>
      <c r="D8" s="382">
        <v>0</v>
      </c>
      <c r="E8" s="382">
        <v>0</v>
      </c>
      <c r="F8" s="382">
        <v>0</v>
      </c>
      <c r="G8" s="382">
        <v>0</v>
      </c>
    </row>
    <row r="9" spans="1:7" s="15" customFormat="1">
      <c r="A9" s="67" t="s">
        <v>680</v>
      </c>
      <c r="B9" s="382">
        <v>0</v>
      </c>
      <c r="C9" s="382">
        <v>0</v>
      </c>
      <c r="D9" s="382">
        <v>0</v>
      </c>
      <c r="E9" s="382">
        <v>0</v>
      </c>
      <c r="F9" s="382">
        <v>0</v>
      </c>
      <c r="G9" s="382">
        <v>0</v>
      </c>
    </row>
    <row r="10" spans="1:7" s="15" customFormat="1">
      <c r="A10" s="67" t="s">
        <v>681</v>
      </c>
      <c r="B10" s="382">
        <v>0</v>
      </c>
      <c r="C10" s="382">
        <v>0</v>
      </c>
      <c r="D10" s="382">
        <v>0</v>
      </c>
      <c r="E10" s="382">
        <v>0</v>
      </c>
      <c r="F10" s="382">
        <v>0</v>
      </c>
      <c r="G10" s="382">
        <v>0</v>
      </c>
    </row>
    <row r="11" spans="1:7" s="15" customFormat="1">
      <c r="A11" s="67" t="s">
        <v>682</v>
      </c>
      <c r="B11" s="382">
        <v>0</v>
      </c>
      <c r="C11" s="382">
        <v>0</v>
      </c>
      <c r="D11" s="382">
        <v>0</v>
      </c>
      <c r="E11" s="382">
        <v>0</v>
      </c>
      <c r="F11" s="382">
        <v>0</v>
      </c>
      <c r="G11" s="382">
        <v>0</v>
      </c>
    </row>
    <row r="12" spans="1:7" s="15" customFormat="1">
      <c r="A12" s="67" t="s">
        <v>683</v>
      </c>
      <c r="B12" s="382">
        <v>0</v>
      </c>
      <c r="C12" s="382">
        <v>0</v>
      </c>
      <c r="D12" s="382">
        <v>0</v>
      </c>
      <c r="E12" s="382">
        <v>0</v>
      </c>
      <c r="F12" s="382">
        <v>0</v>
      </c>
      <c r="G12" s="382">
        <v>0</v>
      </c>
    </row>
    <row r="13" spans="1:7" s="15" customFormat="1">
      <c r="A13" s="67" t="s">
        <v>684</v>
      </c>
      <c r="B13" s="382">
        <v>0</v>
      </c>
      <c r="C13" s="382">
        <v>0</v>
      </c>
      <c r="D13" s="382">
        <v>0</v>
      </c>
      <c r="E13" s="382">
        <v>0</v>
      </c>
      <c r="F13" s="382">
        <v>0</v>
      </c>
      <c r="G13" s="382">
        <v>0</v>
      </c>
    </row>
    <row r="14" spans="1:7" s="15" customFormat="1">
      <c r="A14" s="67" t="s">
        <v>685</v>
      </c>
      <c r="B14" s="382">
        <v>0</v>
      </c>
      <c r="C14" s="382">
        <v>0</v>
      </c>
      <c r="D14" s="382">
        <v>0</v>
      </c>
      <c r="E14" s="382">
        <v>0</v>
      </c>
      <c r="F14" s="382">
        <v>0</v>
      </c>
      <c r="G14" s="382">
        <v>0</v>
      </c>
    </row>
    <row r="15" spans="1:7" s="15" customFormat="1" ht="15" thickBot="1">
      <c r="A15" s="62" t="s">
        <v>686</v>
      </c>
      <c r="B15" s="32"/>
      <c r="C15" s="32"/>
      <c r="D15" s="32"/>
      <c r="E15" s="32"/>
      <c r="F15" s="32"/>
      <c r="G15" s="32"/>
    </row>
    <row r="16" spans="1:7" ht="15.75" thickTop="1">
      <c r="A16" s="121" t="s">
        <v>11</v>
      </c>
      <c r="B16" s="376">
        <f t="shared" ref="B16:G16" si="0">SUM(B7:B15)</f>
        <v>0</v>
      </c>
      <c r="C16" s="376">
        <f t="shared" si="0"/>
        <v>0</v>
      </c>
      <c r="D16" s="376">
        <f t="shared" si="0"/>
        <v>0</v>
      </c>
      <c r="E16" s="376">
        <f t="shared" si="0"/>
        <v>0</v>
      </c>
      <c r="F16" s="376">
        <f t="shared" si="0"/>
        <v>0</v>
      </c>
      <c r="G16" s="376">
        <f t="shared" si="0"/>
        <v>0</v>
      </c>
    </row>
    <row r="17" spans="1:3">
      <c r="A17" s="6"/>
    </row>
    <row r="18" spans="1:3" s="15" customFormat="1">
      <c r="A18" s="87"/>
      <c r="B18" s="87"/>
      <c r="C18" s="87"/>
    </row>
    <row r="19" spans="1:3" ht="15">
      <c r="A19" s="2" t="s">
        <v>623</v>
      </c>
      <c r="B19" s="17"/>
      <c r="C19" s="4"/>
    </row>
    <row r="21" spans="1:3" ht="42" customHeight="1">
      <c r="A21" s="204" t="s">
        <v>18</v>
      </c>
      <c r="B21" s="143" t="s">
        <v>706</v>
      </c>
      <c r="C21" s="143" t="s">
        <v>354</v>
      </c>
    </row>
    <row r="22" spans="1:3" ht="15">
      <c r="A22" s="132" t="s">
        <v>250</v>
      </c>
      <c r="B22" s="382">
        <v>0</v>
      </c>
      <c r="C22" s="382">
        <v>0</v>
      </c>
    </row>
    <row r="23" spans="1:3">
      <c r="A23" s="104" t="s">
        <v>186</v>
      </c>
      <c r="B23" s="382">
        <v>0</v>
      </c>
      <c r="C23" s="382">
        <v>0</v>
      </c>
    </row>
    <row r="24" spans="1:3">
      <c r="A24" s="104" t="s">
        <v>187</v>
      </c>
      <c r="B24" s="382">
        <v>0</v>
      </c>
      <c r="C24" s="382">
        <v>0</v>
      </c>
    </row>
    <row r="25" spans="1:3">
      <c r="A25" s="104" t="s">
        <v>188</v>
      </c>
      <c r="B25" s="382">
        <v>0</v>
      </c>
      <c r="C25" s="382">
        <v>0</v>
      </c>
    </row>
    <row r="26" spans="1:3">
      <c r="A26" s="104" t="s">
        <v>189</v>
      </c>
      <c r="B26" s="382">
        <v>0</v>
      </c>
      <c r="C26" s="382">
        <v>0</v>
      </c>
    </row>
    <row r="27" spans="1:3" ht="28.5">
      <c r="A27" s="105" t="s">
        <v>212</v>
      </c>
      <c r="B27" s="382">
        <v>0</v>
      </c>
      <c r="C27" s="382">
        <v>0</v>
      </c>
    </row>
    <row r="28" spans="1:3" ht="15" thickBot="1">
      <c r="A28" s="106" t="s">
        <v>190</v>
      </c>
      <c r="B28" s="382">
        <v>0</v>
      </c>
      <c r="C28" s="382">
        <v>0</v>
      </c>
    </row>
    <row r="29" spans="1:3" ht="15.75" thickTop="1">
      <c r="A29" s="133" t="s">
        <v>251</v>
      </c>
      <c r="B29" s="383">
        <f t="shared" ref="B29:C29" si="1">SUM(B22:B28)</f>
        <v>0</v>
      </c>
      <c r="C29" s="383">
        <f t="shared" si="1"/>
        <v>0</v>
      </c>
    </row>
    <row r="31" spans="1:3">
      <c r="A31" s="2" t="s">
        <v>218</v>
      </c>
    </row>
    <row r="32" spans="1:3">
      <c r="A32" s="65"/>
    </row>
    <row r="33" spans="1:3" ht="14.45" customHeight="1">
      <c r="A33" s="449" t="s">
        <v>255</v>
      </c>
      <c r="B33" s="449"/>
      <c r="C33" s="312"/>
    </row>
    <row r="34" spans="1:3">
      <c r="A34" s="312"/>
      <c r="B34" s="312"/>
      <c r="C34" s="312"/>
    </row>
    <row r="35" spans="1:3">
      <c r="A35" s="312"/>
      <c r="B35" s="312"/>
      <c r="C35" s="312"/>
    </row>
  </sheetData>
  <mergeCells count="5">
    <mergeCell ref="A3:B3"/>
    <mergeCell ref="A5:A6"/>
    <mergeCell ref="B5:D5"/>
    <mergeCell ref="E5:G5"/>
    <mergeCell ref="A33:B33"/>
  </mergeCells>
  <pageMargins left="0.25" right="0.25" top="0.75" bottom="0.75" header="0.3" footer="0.3"/>
  <pageSetup paperSize="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D739DCA8808084885F78D68CAF55527" ma:contentTypeVersion="8" ma:contentTypeDescription="Crear nuevo documento." ma:contentTypeScope="" ma:versionID="8cc7444fe9f2ba35a2a7ed2a055a126c">
  <xsd:schema xmlns:xsd="http://www.w3.org/2001/XMLSchema" xmlns:xs="http://www.w3.org/2001/XMLSchema" xmlns:p="http://schemas.microsoft.com/office/2006/metadata/properties" xmlns:ns2="6757cf3a-49c7-4d45-bd67-ea758ff36789" xmlns:ns3="9aafa332-3dfb-4bc4-878e-292515c572f1" targetNamespace="http://schemas.microsoft.com/office/2006/metadata/properties" ma:root="true" ma:fieldsID="9c83fd190c65af68c312421e8e914dc7" ns2:_="" ns3:_="">
    <xsd:import namespace="6757cf3a-49c7-4d45-bd67-ea758ff36789"/>
    <xsd:import namespace="9aafa332-3dfb-4bc4-878e-292515c572f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57cf3a-49c7-4d45-bd67-ea758ff367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afa332-3dfb-4bc4-878e-292515c572f1"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7A2401-8761-4C90-81DE-1520053CE7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57cf3a-49c7-4d45-bd67-ea758ff36789"/>
    <ds:schemaRef ds:uri="9aafa332-3dfb-4bc4-878e-292515c572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35D2C3-D5E1-445B-AB7D-79CF35F11CD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749595A-3DC2-4D31-9582-5A780A1B6B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42</vt:i4>
      </vt:variant>
      <vt:variant>
        <vt:lpstr>Rangos con nombre</vt:lpstr>
      </vt:variant>
      <vt:variant>
        <vt:i4>32</vt:i4>
      </vt:variant>
    </vt:vector>
  </HeadingPairs>
  <TitlesOfParts>
    <vt:vector size="74" baseType="lpstr">
      <vt:lpstr>Índice</vt:lpstr>
      <vt:lpstr>Nota 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41</vt:lpstr>
      <vt:lpstr>'Nota 10'!Print_Area</vt:lpstr>
      <vt:lpstr>'Nota 11'!Print_Area</vt:lpstr>
      <vt:lpstr>'Nota 12'!Print_Area</vt:lpstr>
      <vt:lpstr>'Nota 13'!Print_Area</vt:lpstr>
      <vt:lpstr>'Nota 14'!Print_Area</vt:lpstr>
      <vt:lpstr>'Nota 15'!Print_Area</vt:lpstr>
      <vt:lpstr>'Nota 16'!Print_Area</vt:lpstr>
      <vt:lpstr>'Nota 19'!Print_Area</vt:lpstr>
      <vt:lpstr>'Nota 2'!Print_Area</vt:lpstr>
      <vt:lpstr>'Nota 20'!Print_Area</vt:lpstr>
      <vt:lpstr>'Nota 21'!Print_Area</vt:lpstr>
      <vt:lpstr>'Nota 22'!Print_Area</vt:lpstr>
      <vt:lpstr>'Nota 23'!Print_Area</vt:lpstr>
      <vt:lpstr>'Nota 24'!Print_Area</vt:lpstr>
      <vt:lpstr>'Nota 25'!Print_Area</vt:lpstr>
      <vt:lpstr>'Nota 26'!Print_Area</vt:lpstr>
      <vt:lpstr>'Nota 27'!Print_Area</vt:lpstr>
      <vt:lpstr>'Nota 28'!Print_Area</vt:lpstr>
      <vt:lpstr>'Nota 29'!Print_Area</vt:lpstr>
      <vt:lpstr>'Nota 3'!Print_Area</vt:lpstr>
      <vt:lpstr>'Nota 30'!Print_Area</vt:lpstr>
      <vt:lpstr>'Nota 31'!Print_Area</vt:lpstr>
      <vt:lpstr>'Nota 32'!Print_Area</vt:lpstr>
      <vt:lpstr>'Nota 33'!Print_Area</vt:lpstr>
      <vt:lpstr>'Nota 36'!Print_Area</vt:lpstr>
      <vt:lpstr>'Nota 37'!Print_Area</vt:lpstr>
      <vt:lpstr>'Nota 38'!Print_Area</vt:lpstr>
      <vt:lpstr>'Nota 5'!Print_Area</vt:lpstr>
      <vt:lpstr>'Nota 6'!Print_Area</vt:lpstr>
      <vt:lpstr>'Nota 7'!Print_Area</vt:lpstr>
      <vt:lpstr>'Nota 8'!Print_Area</vt:lpstr>
      <vt:lpstr>'Nota 9'!Print_Area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GALLYA MADARIAGA</dc:creator>
  <cp:lastModifiedBy>Miguel</cp:lastModifiedBy>
  <cp:lastPrinted>2022-03-31T23:45:37Z</cp:lastPrinted>
  <dcterms:created xsi:type="dcterms:W3CDTF">2019-03-13T18:55:36Z</dcterms:created>
  <dcterms:modified xsi:type="dcterms:W3CDTF">2022-03-31T23:54:14Z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0x0101000D739DCA8808084885F78D68CAF55527</vt:lpwstr>
  </property>
</Properties>
</file>